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i-sakuma\Documents\basket\2019学連\秋リーグ\"/>
    </mc:Choice>
  </mc:AlternateContent>
  <xr:revisionPtr revIDLastSave="0" documentId="13_ncr:1_{2DD72126-61AF-44C1-9720-4352EDCED3CD}" xr6:coauthVersionLast="45" xr6:coauthVersionMax="45" xr10:uidLastSave="{00000000-0000-0000-0000-000000000000}"/>
  <bookViews>
    <workbookView xWindow="-17100" yWindow="45" windowWidth="16680" windowHeight="12435" activeTab="2" xr2:uid="{8721BE0A-06FE-4BE1-99E7-04E99FABB3A6}"/>
  </bookViews>
  <sheets>
    <sheet name="支払先" sheetId="4" r:id="rId1"/>
    <sheet name="不参加日" sheetId="14" r:id="rId2"/>
    <sheet name="組合せ原簿" sheetId="2" r:id="rId3"/>
    <sheet name="星取表" sheetId="16" r:id="rId4"/>
    <sheet name="チーム一覧" sheetId="15" r:id="rId5"/>
    <sheet name="当番校" sheetId="13" r:id="rId6"/>
  </sheets>
  <definedNames>
    <definedName name="_xlnm._FilterDatabase" localSheetId="3" hidden="1">星取表!$Z$3:$Z$23</definedName>
    <definedName name="_xlnm._FilterDatabase" localSheetId="2" hidden="1">組合せ原簿!$E$277:$G$287</definedName>
    <definedName name="_xlnm.Print_Area" localSheetId="3">星取表!#REF!</definedName>
    <definedName name="_xlnm.Print_Area" localSheetId="2">組合せ原簿!$A$17:$N$380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4" i="16" l="1"/>
  <c r="X14" i="16"/>
  <c r="X108" i="16"/>
  <c r="Y108" i="16"/>
  <c r="X92" i="16"/>
  <c r="Y92" i="16"/>
  <c r="X94" i="16"/>
  <c r="Y94" i="16"/>
  <c r="X96" i="16"/>
  <c r="Y96" i="16"/>
  <c r="X98" i="16"/>
  <c r="Y98" i="16"/>
  <c r="X100" i="16"/>
  <c r="Z100" i="16" s="1"/>
  <c r="Y100" i="16"/>
  <c r="X102" i="16"/>
  <c r="Y102" i="16"/>
  <c r="X104" i="16"/>
  <c r="Y104" i="16"/>
  <c r="X106" i="16"/>
  <c r="Y106" i="16"/>
  <c r="U108" i="16"/>
  <c r="V108" i="16"/>
  <c r="U106" i="16"/>
  <c r="V106" i="16"/>
  <c r="U104" i="16"/>
  <c r="V104" i="16"/>
  <c r="U102" i="16"/>
  <c r="V102" i="16"/>
  <c r="U100" i="16"/>
  <c r="V100" i="16"/>
  <c r="W100" i="16" s="1"/>
  <c r="U98" i="16"/>
  <c r="V98" i="16"/>
  <c r="U96" i="16"/>
  <c r="W96" i="16" s="1"/>
  <c r="V96" i="16"/>
  <c r="U94" i="16"/>
  <c r="V94" i="16"/>
  <c r="W94" i="16" s="1"/>
  <c r="U92" i="16"/>
  <c r="V92" i="16"/>
  <c r="S91" i="16"/>
  <c r="Q91" i="16"/>
  <c r="O91" i="16"/>
  <c r="M91" i="16"/>
  <c r="K91" i="16"/>
  <c r="I91" i="16"/>
  <c r="G91" i="16"/>
  <c r="E91" i="16"/>
  <c r="C91" i="16"/>
  <c r="X87" i="16"/>
  <c r="Y87" i="16"/>
  <c r="X71" i="16"/>
  <c r="Y71" i="16"/>
  <c r="X73" i="16"/>
  <c r="Y73" i="16"/>
  <c r="X75" i="16"/>
  <c r="Z75" i="16" s="1"/>
  <c r="Y75" i="16"/>
  <c r="X77" i="16"/>
  <c r="Y77" i="16"/>
  <c r="X79" i="16"/>
  <c r="Z79" i="16" s="1"/>
  <c r="Y79" i="16"/>
  <c r="X81" i="16"/>
  <c r="Y81" i="16"/>
  <c r="X83" i="16"/>
  <c r="Z83" i="16" s="1"/>
  <c r="Y83" i="16"/>
  <c r="X85" i="16"/>
  <c r="Y85" i="16"/>
  <c r="U87" i="16"/>
  <c r="W87" i="16" s="1"/>
  <c r="V87" i="16"/>
  <c r="U85" i="16"/>
  <c r="W85" i="16" s="1"/>
  <c r="V85" i="16"/>
  <c r="U83" i="16"/>
  <c r="V83" i="16"/>
  <c r="U81" i="16"/>
  <c r="V81" i="16"/>
  <c r="U79" i="16"/>
  <c r="V79" i="16"/>
  <c r="W79" i="16" s="1"/>
  <c r="U77" i="16"/>
  <c r="V77" i="16"/>
  <c r="U75" i="16"/>
  <c r="V75" i="16"/>
  <c r="U73" i="16"/>
  <c r="V73" i="16"/>
  <c r="U71" i="16"/>
  <c r="W71" i="16" s="1"/>
  <c r="V71" i="16"/>
  <c r="S70" i="16"/>
  <c r="Q70" i="16"/>
  <c r="O70" i="16"/>
  <c r="M70" i="16"/>
  <c r="K70" i="16"/>
  <c r="I70" i="16"/>
  <c r="G70" i="16"/>
  <c r="E70" i="16"/>
  <c r="C70" i="16"/>
  <c r="X66" i="16"/>
  <c r="Z66" i="16" s="1"/>
  <c r="Y66" i="16"/>
  <c r="X50" i="16"/>
  <c r="Y50" i="16"/>
  <c r="X52" i="16"/>
  <c r="Z52" i="16" s="1"/>
  <c r="Y52" i="16"/>
  <c r="X54" i="16"/>
  <c r="Z54" i="16" s="1"/>
  <c r="Y54" i="16"/>
  <c r="X56" i="16"/>
  <c r="Y56" i="16"/>
  <c r="X58" i="16"/>
  <c r="Y58" i="16"/>
  <c r="X60" i="16"/>
  <c r="Y60" i="16"/>
  <c r="X62" i="16"/>
  <c r="Y62" i="16"/>
  <c r="X64" i="16"/>
  <c r="Y64" i="16"/>
  <c r="U66" i="16"/>
  <c r="V66" i="16"/>
  <c r="U64" i="16"/>
  <c r="V64" i="16"/>
  <c r="U62" i="16"/>
  <c r="V62" i="16"/>
  <c r="U60" i="16"/>
  <c r="V60" i="16"/>
  <c r="U58" i="16"/>
  <c r="V58" i="16"/>
  <c r="U56" i="16"/>
  <c r="V56" i="16"/>
  <c r="U54" i="16"/>
  <c r="V54" i="16"/>
  <c r="U52" i="16"/>
  <c r="W52" i="16" s="1"/>
  <c r="V52" i="16"/>
  <c r="U50" i="16"/>
  <c r="V50" i="16"/>
  <c r="S49" i="16"/>
  <c r="Q49" i="16"/>
  <c r="O49" i="16"/>
  <c r="M49" i="16"/>
  <c r="K49" i="16"/>
  <c r="I49" i="16"/>
  <c r="G49" i="16"/>
  <c r="E49" i="16"/>
  <c r="C49" i="16"/>
  <c r="Z45" i="16"/>
  <c r="AA45" i="16"/>
  <c r="Z27" i="16"/>
  <c r="AB27" i="16" s="1"/>
  <c r="AA27" i="16"/>
  <c r="Z29" i="16"/>
  <c r="AA29" i="16"/>
  <c r="Z31" i="16"/>
  <c r="AA31" i="16"/>
  <c r="Z33" i="16"/>
  <c r="AA33" i="16"/>
  <c r="Z35" i="16"/>
  <c r="AB35" i="16" s="1"/>
  <c r="AA35" i="16"/>
  <c r="Z37" i="16"/>
  <c r="AA37" i="16"/>
  <c r="Z39" i="16"/>
  <c r="AA39" i="16"/>
  <c r="Z41" i="16"/>
  <c r="AA41" i="16"/>
  <c r="Z43" i="16"/>
  <c r="AB43" i="16" s="1"/>
  <c r="AA43" i="16"/>
  <c r="W45" i="16"/>
  <c r="X45" i="16"/>
  <c r="W43" i="16"/>
  <c r="X43" i="16"/>
  <c r="W41" i="16"/>
  <c r="X41" i="16"/>
  <c r="W39" i="16"/>
  <c r="X39" i="16"/>
  <c r="W37" i="16"/>
  <c r="X37" i="16"/>
  <c r="W35" i="16"/>
  <c r="X35" i="16"/>
  <c r="W33" i="16"/>
  <c r="X33" i="16"/>
  <c r="W31" i="16"/>
  <c r="X31" i="16"/>
  <c r="W29" i="16"/>
  <c r="X29" i="16"/>
  <c r="W27" i="16"/>
  <c r="X27" i="16"/>
  <c r="Y27" i="16"/>
  <c r="U26" i="16"/>
  <c r="S26" i="16"/>
  <c r="Q26" i="16"/>
  <c r="O26" i="16"/>
  <c r="M26" i="16"/>
  <c r="K26" i="16"/>
  <c r="I26" i="16"/>
  <c r="G26" i="16"/>
  <c r="E26" i="16"/>
  <c r="C26" i="16"/>
  <c r="Z22" i="16"/>
  <c r="AA22" i="16"/>
  <c r="Z4" i="16"/>
  <c r="AA4" i="16"/>
  <c r="Z6" i="16"/>
  <c r="AA6" i="16"/>
  <c r="Z8" i="16"/>
  <c r="AA8" i="16"/>
  <c r="Z10" i="16"/>
  <c r="AA10" i="16"/>
  <c r="Z12" i="16"/>
  <c r="AA12" i="16"/>
  <c r="Z14" i="16"/>
  <c r="AA14" i="16"/>
  <c r="Z16" i="16"/>
  <c r="AB16" i="16" s="1"/>
  <c r="AA16" i="16"/>
  <c r="Z18" i="16"/>
  <c r="AB18" i="16" s="1"/>
  <c r="AA18" i="16"/>
  <c r="Z20" i="16"/>
  <c r="AA20" i="16"/>
  <c r="W22" i="16"/>
  <c r="Y22" i="16" s="1"/>
  <c r="X22" i="16"/>
  <c r="W20" i="16"/>
  <c r="X20" i="16"/>
  <c r="W18" i="16"/>
  <c r="X18" i="16"/>
  <c r="Y18" i="16"/>
  <c r="W16" i="16"/>
  <c r="Y16" i="16" s="1"/>
  <c r="X16" i="16"/>
  <c r="W12" i="16"/>
  <c r="X12" i="16"/>
  <c r="W10" i="16"/>
  <c r="X10" i="16"/>
  <c r="Y10" i="16" s="1"/>
  <c r="W8" i="16"/>
  <c r="X8" i="16"/>
  <c r="W6" i="16"/>
  <c r="X6" i="16"/>
  <c r="W4" i="16"/>
  <c r="X4" i="16"/>
  <c r="U3" i="16"/>
  <c r="S3" i="16"/>
  <c r="Q3" i="16"/>
  <c r="O3" i="16"/>
  <c r="M3" i="16"/>
  <c r="K3" i="16"/>
  <c r="I3" i="16"/>
  <c r="G3" i="16"/>
  <c r="E3" i="16"/>
  <c r="C3" i="16"/>
  <c r="C29" i="13"/>
  <c r="C28" i="13"/>
  <c r="AT194" i="2"/>
  <c r="AN194" i="2"/>
  <c r="AH194" i="2"/>
  <c r="AB194" i="2"/>
  <c r="V194" i="2"/>
  <c r="C18" i="13"/>
  <c r="G2" i="13"/>
  <c r="G3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" i="13"/>
  <c r="C2" i="13"/>
  <c r="C3" i="13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9" i="13"/>
  <c r="C20" i="13"/>
  <c r="C21" i="13"/>
  <c r="C22" i="13"/>
  <c r="C23" i="13"/>
  <c r="C24" i="13"/>
  <c r="C25" i="13"/>
  <c r="C26" i="13"/>
  <c r="C27" i="13"/>
  <c r="C1" i="13"/>
  <c r="AB17" i="2"/>
  <c r="AT213" i="2"/>
  <c r="AN213" i="2"/>
  <c r="AH213" i="2"/>
  <c r="AB213" i="2"/>
  <c r="V213" i="2"/>
  <c r="AT175" i="2"/>
  <c r="AN175" i="2"/>
  <c r="AH175" i="2"/>
  <c r="AB175" i="2"/>
  <c r="V175" i="2"/>
  <c r="P213" i="2"/>
  <c r="V251" i="2"/>
  <c r="V55" i="2"/>
  <c r="V36" i="2"/>
  <c r="AT366" i="2"/>
  <c r="AN366" i="2"/>
  <c r="AH366" i="2"/>
  <c r="AB366" i="2"/>
  <c r="V366" i="2"/>
  <c r="AT347" i="2"/>
  <c r="AN347" i="2"/>
  <c r="AH347" i="2"/>
  <c r="AB347" i="2"/>
  <c r="V347" i="2"/>
  <c r="AT327" i="2"/>
  <c r="AN327" i="2"/>
  <c r="AH327" i="2"/>
  <c r="AB327" i="2"/>
  <c r="V327" i="2"/>
  <c r="AT308" i="2"/>
  <c r="AN308" i="2"/>
  <c r="AH308" i="2"/>
  <c r="AB308" i="2"/>
  <c r="V308" i="2"/>
  <c r="AT289" i="2"/>
  <c r="AN289" i="2"/>
  <c r="AH289" i="2"/>
  <c r="AB289" i="2"/>
  <c r="V289" i="2"/>
  <c r="AT270" i="2"/>
  <c r="AN270" i="2"/>
  <c r="AH270" i="2"/>
  <c r="AB270" i="2"/>
  <c r="V270" i="2"/>
  <c r="AT251" i="2"/>
  <c r="AN251" i="2"/>
  <c r="AH251" i="2"/>
  <c r="AB251" i="2"/>
  <c r="AT232" i="2"/>
  <c r="AN232" i="2"/>
  <c r="AH232" i="2"/>
  <c r="AB232" i="2"/>
  <c r="V232" i="2"/>
  <c r="AT153" i="2"/>
  <c r="AN153" i="2"/>
  <c r="AH153" i="2"/>
  <c r="AB153" i="2"/>
  <c r="V153" i="2"/>
  <c r="AT131" i="2"/>
  <c r="AN131" i="2"/>
  <c r="AH131" i="2"/>
  <c r="AB131" i="2"/>
  <c r="V131" i="2"/>
  <c r="AT112" i="2"/>
  <c r="AN112" i="2"/>
  <c r="AH112" i="2"/>
  <c r="AB112" i="2"/>
  <c r="V112" i="2"/>
  <c r="AT93" i="2"/>
  <c r="AN93" i="2"/>
  <c r="AH93" i="2"/>
  <c r="AB93" i="2"/>
  <c r="V93" i="2"/>
  <c r="AT74" i="2"/>
  <c r="AN74" i="2"/>
  <c r="AH74" i="2"/>
  <c r="AB74" i="2"/>
  <c r="V74" i="2"/>
  <c r="AT55" i="2"/>
  <c r="AN55" i="2"/>
  <c r="AH55" i="2"/>
  <c r="AB55" i="2"/>
  <c r="AT36" i="2"/>
  <c r="AN36" i="2"/>
  <c r="AH36" i="2"/>
  <c r="AB36" i="2"/>
  <c r="AT17" i="2"/>
  <c r="AN17" i="2"/>
  <c r="AH17" i="2"/>
  <c r="V17" i="2"/>
  <c r="P366" i="2"/>
  <c r="P112" i="2"/>
  <c r="P308" i="2"/>
  <c r="P175" i="2"/>
  <c r="P55" i="2"/>
  <c r="AT16" i="2"/>
  <c r="AH16" i="2"/>
  <c r="P232" i="2"/>
  <c r="P327" i="2"/>
  <c r="P74" i="2"/>
  <c r="P131" i="2"/>
  <c r="P251" i="2"/>
  <c r="P289" i="2"/>
  <c r="P347" i="2"/>
  <c r="AN16" i="2"/>
  <c r="P270" i="2"/>
  <c r="P153" i="2"/>
  <c r="P194" i="2"/>
  <c r="P93" i="2"/>
  <c r="AB16" i="2"/>
  <c r="P17" i="2"/>
  <c r="V16" i="2"/>
  <c r="P36" i="2"/>
  <c r="P16" i="2"/>
  <c r="Z104" i="16" l="1"/>
  <c r="W104" i="16"/>
  <c r="W102" i="16"/>
  <c r="Z94" i="16"/>
  <c r="W92" i="16"/>
  <c r="Z92" i="16"/>
  <c r="W83" i="16"/>
  <c r="W77" i="16"/>
  <c r="W66" i="16"/>
  <c r="Z64" i="16"/>
  <c r="W64" i="16"/>
  <c r="Z60" i="16"/>
  <c r="W60" i="16"/>
  <c r="W56" i="16"/>
  <c r="W54" i="16"/>
  <c r="Z50" i="16"/>
  <c r="W50" i="16"/>
  <c r="Y45" i="16"/>
  <c r="Y43" i="16"/>
  <c r="Y41" i="16"/>
  <c r="AB41" i="16"/>
  <c r="Y39" i="16"/>
  <c r="Y35" i="16"/>
  <c r="AB31" i="16"/>
  <c r="Y31" i="16"/>
  <c r="Y20" i="16"/>
  <c r="Y12" i="16"/>
  <c r="AB4" i="16"/>
  <c r="Y4" i="16"/>
  <c r="Z96" i="16"/>
  <c r="W98" i="16"/>
  <c r="Z102" i="16"/>
  <c r="W75" i="16"/>
  <c r="Z77" i="16"/>
  <c r="Z87" i="16"/>
  <c r="Z58" i="16"/>
  <c r="Z56" i="16"/>
  <c r="AB33" i="16"/>
  <c r="Y33" i="16"/>
  <c r="AB29" i="16"/>
  <c r="Y29" i="16"/>
  <c r="AB10" i="16"/>
  <c r="AB20" i="16"/>
  <c r="Z106" i="16"/>
  <c r="W106" i="16"/>
  <c r="Z108" i="16"/>
  <c r="W108" i="16"/>
  <c r="Z85" i="16"/>
  <c r="W81" i="16"/>
  <c r="Z81" i="16"/>
  <c r="Z73" i="16"/>
  <c r="AA79" i="16" s="1"/>
  <c r="W73" i="16"/>
  <c r="Z71" i="16"/>
  <c r="W58" i="16"/>
  <c r="W62" i="16"/>
  <c r="Z62" i="16"/>
  <c r="AB39" i="16"/>
  <c r="Y37" i="16"/>
  <c r="AB37" i="16"/>
  <c r="AB45" i="16"/>
  <c r="AB12" i="16"/>
  <c r="Y14" i="16"/>
  <c r="AB22" i="16"/>
  <c r="AB8" i="16"/>
  <c r="Y8" i="16"/>
  <c r="AB14" i="16"/>
  <c r="Z98" i="16"/>
  <c r="AB6" i="16"/>
  <c r="Y6" i="16"/>
  <c r="AC18" i="16"/>
  <c r="AA96" i="16" l="1"/>
  <c r="AA106" i="16"/>
  <c r="AA102" i="16"/>
  <c r="AA104" i="16"/>
  <c r="AA94" i="16"/>
  <c r="AA77" i="16"/>
  <c r="AA60" i="16"/>
  <c r="AA58" i="16"/>
  <c r="AA52" i="16"/>
  <c r="AA54" i="16"/>
  <c r="AA62" i="16"/>
  <c r="AA64" i="16"/>
  <c r="AA66" i="16"/>
  <c r="AA56" i="16"/>
  <c r="AA50" i="16"/>
  <c r="AC43" i="16"/>
  <c r="AC45" i="16"/>
  <c r="AC37" i="16"/>
  <c r="AC33" i="16"/>
  <c r="AC20" i="16"/>
  <c r="AC22" i="16"/>
  <c r="AC8" i="16"/>
  <c r="AC10" i="16"/>
  <c r="AC31" i="16"/>
  <c r="AC27" i="16"/>
  <c r="AC39" i="16"/>
  <c r="AC35" i="16"/>
  <c r="AC29" i="16"/>
  <c r="AC41" i="16"/>
  <c r="AA98" i="16"/>
  <c r="AA108" i="16"/>
  <c r="AA92" i="16"/>
  <c r="AA100" i="16"/>
  <c r="AA75" i="16"/>
  <c r="AA71" i="16"/>
  <c r="AA83" i="16"/>
  <c r="AA87" i="16"/>
  <c r="AA85" i="16"/>
  <c r="AA81" i="16"/>
  <c r="AA73" i="16"/>
  <c r="AC6" i="16"/>
  <c r="AC16" i="16"/>
  <c r="AC14" i="16"/>
  <c r="AC4" i="16"/>
  <c r="AC12" i="16"/>
</calcChain>
</file>

<file path=xl/sharedStrings.xml><?xml version="1.0" encoding="utf-8"?>
<sst xmlns="http://schemas.openxmlformats.org/spreadsheetml/2006/main" count="3782" uniqueCount="305">
  <si>
    <t>プリフェ</t>
  </si>
  <si>
    <t>尾道</t>
  </si>
  <si>
    <t>WEL</t>
  </si>
  <si>
    <t>振込み先</t>
    <rPh sb="0" eb="2">
      <t>フリコ</t>
    </rPh>
    <rPh sb="3" eb="4">
      <t>サキ</t>
    </rPh>
    <phoneticPr fontId="9"/>
  </si>
  <si>
    <t>広島県学生連盟</t>
    <rPh sb="0" eb="2">
      <t>ヒロシマ</t>
    </rPh>
    <rPh sb="2" eb="3">
      <t>ケン</t>
    </rPh>
    <rPh sb="3" eb="5">
      <t>ガクセイ</t>
    </rPh>
    <rPh sb="5" eb="7">
      <t>レンメイ</t>
    </rPh>
    <phoneticPr fontId="9"/>
  </si>
  <si>
    <t>ア：ゆうちょ銀行</t>
    <phoneticPr fontId="9"/>
  </si>
  <si>
    <t>ゆうちょ銀行　海田支店　記号　15130　普通　番号　19078571　
広島県学生バスケットボール連盟　代表者　武良　徹文</t>
    <phoneticPr fontId="9"/>
  </si>
  <si>
    <t>イ：他の金融機関</t>
    <phoneticPr fontId="9"/>
  </si>
  <si>
    <t>ゆうちょ銀行　海田支店　店名：五一八　店番：518　普通預金　
口座番号　1907857　広島県学生バスケットボール連盟　　　　　
代表者　武良　徹文</t>
    <phoneticPr fontId="9"/>
  </si>
  <si>
    <t>会場</t>
    <rPh sb="0" eb="2">
      <t>カイジョウ</t>
    </rPh>
    <phoneticPr fontId="2"/>
  </si>
  <si>
    <t>当番校</t>
    <rPh sb="0" eb="2">
      <t>トウバン</t>
    </rPh>
    <rPh sb="2" eb="3">
      <t>コウ</t>
    </rPh>
    <phoneticPr fontId="2"/>
  </si>
  <si>
    <t>前試合の勝者</t>
    <rPh sb="0" eb="1">
      <t>マエ</t>
    </rPh>
    <rPh sb="1" eb="3">
      <t>シアイ</t>
    </rPh>
    <rPh sb="4" eb="6">
      <t>ショウシャ</t>
    </rPh>
    <phoneticPr fontId="2"/>
  </si>
  <si>
    <t>of</t>
    <phoneticPr fontId="2"/>
  </si>
  <si>
    <t>3試合目の右側チーム</t>
    <rPh sb="1" eb="3">
      <t>シアイ</t>
    </rPh>
    <rPh sb="3" eb="4">
      <t>メ</t>
    </rPh>
    <rPh sb="5" eb="7">
      <t>ミギガワ</t>
    </rPh>
    <phoneticPr fontId="2"/>
  </si>
  <si>
    <t>A男</t>
    <rPh sb="1" eb="2">
      <t>オトコ</t>
    </rPh>
    <phoneticPr fontId="2"/>
  </si>
  <si>
    <t>B男</t>
    <rPh sb="1" eb="2">
      <t>オトコ</t>
    </rPh>
    <phoneticPr fontId="2"/>
  </si>
  <si>
    <t>C男</t>
    <rPh sb="1" eb="2">
      <t>オトコ</t>
    </rPh>
    <phoneticPr fontId="2"/>
  </si>
  <si>
    <t>女A</t>
    <rPh sb="0" eb="1">
      <t>オンナ</t>
    </rPh>
    <phoneticPr fontId="2"/>
  </si>
  <si>
    <t>女B</t>
    <rPh sb="0" eb="1">
      <t>オンナ</t>
    </rPh>
    <phoneticPr fontId="2"/>
  </si>
  <si>
    <t>男子当番は審判があるため、男子は5名必要</t>
    <rPh sb="0" eb="2">
      <t>ダンシ</t>
    </rPh>
    <rPh sb="2" eb="4">
      <t>トウバン</t>
    </rPh>
    <rPh sb="5" eb="6">
      <t>シン</t>
    </rPh>
    <rPh sb="6" eb="7">
      <t>ハン</t>
    </rPh>
    <rPh sb="13" eb="15">
      <t>ダンシ</t>
    </rPh>
    <rPh sb="17" eb="18">
      <t>ナ</t>
    </rPh>
    <rPh sb="18" eb="20">
      <t>ヒツヨウ</t>
    </rPh>
    <phoneticPr fontId="2"/>
  </si>
  <si>
    <t>9：30から試合終了までの1日の手伝い。本部役員2名と駐車場係</t>
    <rPh sb="6" eb="8">
      <t>シアイ</t>
    </rPh>
    <rPh sb="8" eb="10">
      <t>シュウリョウ</t>
    </rPh>
    <rPh sb="14" eb="15">
      <t>ヒ</t>
    </rPh>
    <rPh sb="16" eb="18">
      <t>テツダ</t>
    </rPh>
    <rPh sb="20" eb="22">
      <t>ホンブ</t>
    </rPh>
    <rPh sb="22" eb="24">
      <t>ヤクイン</t>
    </rPh>
    <rPh sb="25" eb="26">
      <t>ナ</t>
    </rPh>
    <rPh sb="27" eb="29">
      <t>チュウシャ</t>
    </rPh>
    <rPh sb="29" eb="30">
      <t>バ</t>
    </rPh>
    <rPh sb="30" eb="31">
      <t>ガカリ</t>
    </rPh>
    <phoneticPr fontId="2"/>
  </si>
  <si>
    <t>約束事</t>
    <rPh sb="0" eb="2">
      <t>ヤクソク</t>
    </rPh>
    <rPh sb="2" eb="3">
      <t>ゴト</t>
    </rPh>
    <phoneticPr fontId="2"/>
  </si>
  <si>
    <t>Vo</t>
  </si>
  <si>
    <t>変更</t>
    <rPh sb="0" eb="2">
      <t>ヘンコウ</t>
    </rPh>
    <phoneticPr fontId="2"/>
  </si>
  <si>
    <t>入力</t>
    <rPh sb="0" eb="2">
      <t>ニュウリョク</t>
    </rPh>
    <phoneticPr fontId="2"/>
  </si>
  <si>
    <t>51文化</t>
  </si>
  <si>
    <t>51文化</t>
    <phoneticPr fontId="2"/>
  </si>
  <si>
    <t>52文教</t>
  </si>
  <si>
    <t>52文教</t>
    <phoneticPr fontId="2"/>
  </si>
  <si>
    <t>63工大</t>
  </si>
  <si>
    <t>63工大</t>
    <phoneticPr fontId="2"/>
  </si>
  <si>
    <t>55福平</t>
  </si>
  <si>
    <t>55福平</t>
    <phoneticPr fontId="2"/>
  </si>
  <si>
    <t>56経大</t>
  </si>
  <si>
    <t>56経大</t>
    <phoneticPr fontId="2"/>
  </si>
  <si>
    <t>53広大</t>
  </si>
  <si>
    <t>53広大</t>
    <phoneticPr fontId="2"/>
  </si>
  <si>
    <t>59国際</t>
  </si>
  <si>
    <t>59国際</t>
    <phoneticPr fontId="2"/>
  </si>
  <si>
    <t>54安田</t>
  </si>
  <si>
    <t>54安田</t>
    <phoneticPr fontId="20"/>
  </si>
  <si>
    <t>62市立</t>
  </si>
  <si>
    <t>62市立</t>
    <phoneticPr fontId="2"/>
  </si>
  <si>
    <t>61尾道</t>
  </si>
  <si>
    <t>61尾道</t>
    <phoneticPr fontId="2"/>
  </si>
  <si>
    <t>57修道</t>
  </si>
  <si>
    <t>57修道</t>
    <phoneticPr fontId="2"/>
  </si>
  <si>
    <t>73県三原</t>
  </si>
  <si>
    <t>73県三原</t>
    <rPh sb="2" eb="3">
      <t>ケン</t>
    </rPh>
    <rPh sb="3" eb="5">
      <t>ミハラ</t>
    </rPh>
    <phoneticPr fontId="20"/>
  </si>
  <si>
    <t>74福市立</t>
  </si>
  <si>
    <t>74福市立</t>
    <phoneticPr fontId="2"/>
  </si>
  <si>
    <t>71県庄原</t>
  </si>
  <si>
    <t>71県庄原</t>
    <rPh sb="2" eb="3">
      <t>ケン</t>
    </rPh>
    <rPh sb="3" eb="5">
      <t>ショウバラ</t>
    </rPh>
    <phoneticPr fontId="20"/>
  </si>
  <si>
    <t>文化</t>
    <rPh sb="0" eb="2">
      <t>ブンカ</t>
    </rPh>
    <phoneticPr fontId="2"/>
  </si>
  <si>
    <t>経大</t>
    <rPh sb="0" eb="2">
      <t>ケイダイ</t>
    </rPh>
    <phoneticPr fontId="2"/>
  </si>
  <si>
    <t>国学</t>
    <rPh sb="0" eb="2">
      <t>コクガク</t>
    </rPh>
    <phoneticPr fontId="2"/>
  </si>
  <si>
    <t>修大</t>
    <rPh sb="0" eb="2">
      <t>シュウダイ</t>
    </rPh>
    <phoneticPr fontId="2"/>
  </si>
  <si>
    <t>A</t>
    <phoneticPr fontId="2"/>
  </si>
  <si>
    <t>B</t>
    <phoneticPr fontId="2"/>
  </si>
  <si>
    <t>3 修 道</t>
    <phoneticPr fontId="20"/>
  </si>
  <si>
    <t>5 工 大</t>
    <phoneticPr fontId="20"/>
  </si>
  <si>
    <t>24 修大法</t>
    <rPh sb="3" eb="5">
      <t>シュウダイ</t>
    </rPh>
    <rPh sb="5" eb="6">
      <t>ホウ</t>
    </rPh>
    <phoneticPr fontId="20"/>
  </si>
  <si>
    <t>12 福 山</t>
    <phoneticPr fontId="20"/>
  </si>
  <si>
    <t>14 福 平</t>
    <phoneticPr fontId="20"/>
  </si>
  <si>
    <t>21 広大歯</t>
    <rPh sb="3" eb="5">
      <t>ヒロダイ</t>
    </rPh>
    <rPh sb="5" eb="6">
      <t>ハ</t>
    </rPh>
    <phoneticPr fontId="20"/>
  </si>
  <si>
    <t>37 修大経B</t>
    <rPh sb="3" eb="5">
      <t>シュウダイ</t>
    </rPh>
    <rPh sb="5" eb="6">
      <t>キョウ</t>
    </rPh>
    <phoneticPr fontId="20"/>
  </si>
  <si>
    <t>19 福市立</t>
    <phoneticPr fontId="20"/>
  </si>
  <si>
    <t>27広大夜間</t>
    <rPh sb="2" eb="4">
      <t>ヒロダイ</t>
    </rPh>
    <rPh sb="4" eb="6">
      <t>ヤカン</t>
    </rPh>
    <phoneticPr fontId="20"/>
  </si>
  <si>
    <t>2 広 大</t>
    <phoneticPr fontId="20"/>
  </si>
  <si>
    <t>13 国 際</t>
    <phoneticPr fontId="20"/>
  </si>
  <si>
    <t>11 近大</t>
    <phoneticPr fontId="20"/>
  </si>
  <si>
    <t>23 広大教B</t>
    <rPh sb="3" eb="5">
      <t>ヒロダイ</t>
    </rPh>
    <rPh sb="5" eb="6">
      <t>キョウ</t>
    </rPh>
    <phoneticPr fontId="20"/>
  </si>
  <si>
    <t>48 広大院生</t>
    <phoneticPr fontId="20"/>
  </si>
  <si>
    <t>20 広大医</t>
    <rPh sb="3" eb="5">
      <t>ヒロダイ</t>
    </rPh>
    <rPh sb="5" eb="6">
      <t>イ</t>
    </rPh>
    <phoneticPr fontId="20"/>
  </si>
  <si>
    <t>4 経 大</t>
    <phoneticPr fontId="20"/>
  </si>
  <si>
    <t>22 広大教</t>
    <rPh sb="3" eb="5">
      <t>ヒロダイ</t>
    </rPh>
    <rPh sb="5" eb="6">
      <t>キョウ</t>
    </rPh>
    <phoneticPr fontId="20"/>
  </si>
  <si>
    <t>7 文 化</t>
    <phoneticPr fontId="20"/>
  </si>
  <si>
    <t>1 国 学</t>
    <phoneticPr fontId="20"/>
  </si>
  <si>
    <t>10 広市立</t>
    <rPh sb="3" eb="4">
      <t>ヒロ</t>
    </rPh>
    <phoneticPr fontId="20"/>
  </si>
  <si>
    <t>18 県広島</t>
    <rPh sb="3" eb="4">
      <t>ケン</t>
    </rPh>
    <rPh sb="4" eb="5">
      <t>ヒロシ</t>
    </rPh>
    <rPh sb="5" eb="6">
      <t>シマ</t>
    </rPh>
    <phoneticPr fontId="20"/>
  </si>
  <si>
    <t>17 県庄原</t>
    <rPh sb="3" eb="4">
      <t>ケン</t>
    </rPh>
    <rPh sb="4" eb="6">
      <t>ショウバラ</t>
    </rPh>
    <phoneticPr fontId="20"/>
  </si>
  <si>
    <t>42 修大法B</t>
    <rPh sb="3" eb="5">
      <t>シュウダイ</t>
    </rPh>
    <rPh sb="5" eb="6">
      <t>ホウ</t>
    </rPh>
    <phoneticPr fontId="20"/>
  </si>
  <si>
    <t>25 日 赤</t>
    <rPh sb="3" eb="4">
      <t>ヒ</t>
    </rPh>
    <rPh sb="5" eb="6">
      <t>アカ</t>
    </rPh>
    <phoneticPr fontId="20"/>
  </si>
  <si>
    <t>3 修 道</t>
  </si>
  <si>
    <t>2 広 大</t>
  </si>
  <si>
    <t>4 経 大</t>
  </si>
  <si>
    <t>14 福 平</t>
  </si>
  <si>
    <t>19 福市立</t>
  </si>
  <si>
    <t>5 工 大</t>
  </si>
  <si>
    <t>11 近大</t>
  </si>
  <si>
    <t>42 修大法C</t>
  </si>
  <si>
    <t>13 国 際</t>
  </si>
  <si>
    <t>7 文 化</t>
  </si>
  <si>
    <t>25 日 赤</t>
  </si>
  <si>
    <t>12 福 山</t>
  </si>
  <si>
    <t>21 広大歯</t>
  </si>
  <si>
    <t>17 尾 道</t>
  </si>
  <si>
    <t>42 修大法B</t>
  </si>
  <si>
    <t>1 国 学</t>
  </si>
  <si>
    <t>48 広大院生</t>
  </si>
  <si>
    <t>24 修大法</t>
  </si>
  <si>
    <t>27 修大経</t>
  </si>
  <si>
    <t>17 県庄原</t>
  </si>
  <si>
    <t>37 修大経B</t>
  </si>
  <si>
    <t>23 広大教B</t>
  </si>
  <si>
    <t>27広大夜間</t>
  </si>
  <si>
    <t>20 広大医</t>
  </si>
  <si>
    <t>18 県広島</t>
  </si>
  <si>
    <t>22 広大教</t>
  </si>
  <si>
    <t>10 広市立</t>
  </si>
  <si>
    <t>34 経大経</t>
  </si>
  <si>
    <t>34 経大経</t>
    <rPh sb="5" eb="6">
      <t>キョウ</t>
    </rPh>
    <phoneticPr fontId="20"/>
  </si>
  <si>
    <t>代表者会議（主将）　10：00　経大にて　　</t>
    <rPh sb="0" eb="3">
      <t>ダイヒョウシャ</t>
    </rPh>
    <rPh sb="3" eb="5">
      <t>カイギ</t>
    </rPh>
    <rPh sb="6" eb="8">
      <t>シュショウ</t>
    </rPh>
    <rPh sb="16" eb="18">
      <t>ケイダイ</t>
    </rPh>
    <phoneticPr fontId="2"/>
  </si>
  <si>
    <t>14：30～</t>
    <phoneticPr fontId="2"/>
  </si>
  <si>
    <t>78修大経</t>
  </si>
  <si>
    <t>78修大経</t>
    <rPh sb="2" eb="3">
      <t>シュウ</t>
    </rPh>
    <rPh sb="3" eb="4">
      <t>ダイ</t>
    </rPh>
    <rPh sb="4" eb="5">
      <t>キョウ</t>
    </rPh>
    <phoneticPr fontId="2"/>
  </si>
  <si>
    <t>69広大教</t>
  </si>
  <si>
    <t>69広大教</t>
    <rPh sb="2" eb="3">
      <t>ヒロ</t>
    </rPh>
    <rPh sb="3" eb="4">
      <t>ダイ</t>
    </rPh>
    <rPh sb="4" eb="5">
      <t>キョウ</t>
    </rPh>
    <phoneticPr fontId="20"/>
  </si>
  <si>
    <t>77広大教B</t>
  </si>
  <si>
    <t>77広大教B</t>
    <rPh sb="2" eb="3">
      <t>ヒロ</t>
    </rPh>
    <rPh sb="3" eb="4">
      <t>ダイ</t>
    </rPh>
    <rPh sb="4" eb="5">
      <t>キョウ</t>
    </rPh>
    <phoneticPr fontId="20"/>
  </si>
  <si>
    <t>70広大医</t>
  </si>
  <si>
    <t>70広大医</t>
    <rPh sb="2" eb="3">
      <t>ヒロ</t>
    </rPh>
    <rPh sb="3" eb="4">
      <t>ダイ</t>
    </rPh>
    <rPh sb="4" eb="5">
      <t>イ</t>
    </rPh>
    <phoneticPr fontId="20"/>
  </si>
  <si>
    <t>修道</t>
  </si>
  <si>
    <t>SUNZ</t>
  </si>
  <si>
    <t>福山</t>
  </si>
  <si>
    <t>福平</t>
  </si>
  <si>
    <t>DEN</t>
  </si>
  <si>
    <t>AIR</t>
  </si>
  <si>
    <t>バス研B</t>
  </si>
  <si>
    <t>福山市立</t>
  </si>
  <si>
    <t>夜バス</t>
  </si>
  <si>
    <t>広大</t>
  </si>
  <si>
    <t>国際</t>
  </si>
  <si>
    <t>近大工</t>
  </si>
  <si>
    <t>東雲B</t>
  </si>
  <si>
    <t>広大院生</t>
  </si>
  <si>
    <t>霞</t>
  </si>
  <si>
    <t>バス研</t>
  </si>
  <si>
    <t>SUNZC</t>
  </si>
  <si>
    <t>経大</t>
  </si>
  <si>
    <t>東雲</t>
  </si>
  <si>
    <t>文化</t>
  </si>
  <si>
    <t>国学</t>
  </si>
  <si>
    <t>市立</t>
  </si>
  <si>
    <t>SUNZB</t>
  </si>
  <si>
    <t>中国1部</t>
    <rPh sb="0" eb="2">
      <t>チュウゴク</t>
    </rPh>
    <rPh sb="3" eb="4">
      <t>ブ</t>
    </rPh>
    <phoneticPr fontId="2"/>
  </si>
  <si>
    <t>不可</t>
    <rPh sb="0" eb="2">
      <t>フカ</t>
    </rPh>
    <phoneticPr fontId="2"/>
  </si>
  <si>
    <t>可</t>
    <rPh sb="0" eb="1">
      <t>カ</t>
    </rPh>
    <phoneticPr fontId="2"/>
  </si>
  <si>
    <t>14:30以降</t>
    <rPh sb="5" eb="7">
      <t>イコウ</t>
    </rPh>
    <phoneticPr fontId="2"/>
  </si>
  <si>
    <t>14 福 平</t>
    <phoneticPr fontId="2"/>
  </si>
  <si>
    <t>2019年秋リーグ戦</t>
    <rPh sb="4" eb="5">
      <t>ネン</t>
    </rPh>
    <rPh sb="5" eb="6">
      <t>アキ</t>
    </rPh>
    <rPh sb="9" eb="10">
      <t>セン</t>
    </rPh>
    <phoneticPr fontId="2"/>
  </si>
  <si>
    <t>1　次のゲームの関係者は、2コートのゲーム終了後、フロアーに入ること</t>
    <rPh sb="2" eb="3">
      <t>ツギ</t>
    </rPh>
    <rPh sb="8" eb="11">
      <t>カンケイシャ</t>
    </rPh>
    <rPh sb="21" eb="23">
      <t>シュウリョウ</t>
    </rPh>
    <rPh sb="23" eb="24">
      <t>ゴ</t>
    </rPh>
    <rPh sb="30" eb="31">
      <t>ハイ</t>
    </rPh>
    <phoneticPr fontId="2"/>
  </si>
  <si>
    <t>2　交代者はオフィシャル席前にて座って待つ。審判の許可を得て入る</t>
    <rPh sb="2" eb="5">
      <t>コウタイシャ</t>
    </rPh>
    <rPh sb="12" eb="13">
      <t>セキ</t>
    </rPh>
    <rPh sb="13" eb="14">
      <t>マエ</t>
    </rPh>
    <rPh sb="16" eb="17">
      <t>スワ</t>
    </rPh>
    <rPh sb="19" eb="20">
      <t>マ</t>
    </rPh>
    <rPh sb="22" eb="24">
      <t>シンハン</t>
    </rPh>
    <rPh sb="25" eb="27">
      <t>キョカ</t>
    </rPh>
    <rPh sb="28" eb="29">
      <t>エ</t>
    </rPh>
    <rPh sb="30" eb="31">
      <t>ハイ</t>
    </rPh>
    <phoneticPr fontId="2"/>
  </si>
  <si>
    <t>入る際に、オフィシャルテーブル前にて、交代者とタッチをする</t>
    <rPh sb="0" eb="1">
      <t>ハイ</t>
    </rPh>
    <rPh sb="2" eb="3">
      <t>サイ</t>
    </rPh>
    <rPh sb="15" eb="16">
      <t>マエ</t>
    </rPh>
    <rPh sb="19" eb="22">
      <t>コウタイシャ</t>
    </rPh>
    <phoneticPr fontId="2"/>
  </si>
  <si>
    <t>3　ファール者は、オフィシャルに向かって手をあげる</t>
    <rPh sb="6" eb="7">
      <t>シャ</t>
    </rPh>
    <rPh sb="16" eb="17">
      <t>ム</t>
    </rPh>
    <rPh sb="20" eb="21">
      <t>テ</t>
    </rPh>
    <phoneticPr fontId="2"/>
  </si>
  <si>
    <t>4　ゲーム中の質問は、コーチ（監督・キャプテン）のみ可能である</t>
    <rPh sb="5" eb="6">
      <t>チュウ</t>
    </rPh>
    <rPh sb="7" eb="9">
      <t>シツモン</t>
    </rPh>
    <rPh sb="15" eb="17">
      <t>カントク</t>
    </rPh>
    <rPh sb="26" eb="28">
      <t>カノウ</t>
    </rPh>
    <phoneticPr fontId="2"/>
  </si>
  <si>
    <t>中国</t>
    <rPh sb="0" eb="2">
      <t>チュウゴク</t>
    </rPh>
    <phoneticPr fontId="2"/>
  </si>
  <si>
    <t>2 広 大</t>
    <phoneticPr fontId="2"/>
  </si>
  <si>
    <t>34 経大経</t>
    <phoneticPr fontId="2"/>
  </si>
  <si>
    <t>73県三原</t>
    <phoneticPr fontId="2"/>
  </si>
  <si>
    <t>29 修大経</t>
    <rPh sb="3" eb="5">
      <t>シュウダイ</t>
    </rPh>
    <rPh sb="5" eb="6">
      <t>キョウ</t>
    </rPh>
    <phoneticPr fontId="20"/>
  </si>
  <si>
    <t>29 修大経</t>
    <phoneticPr fontId="2"/>
  </si>
  <si>
    <t>45 修大法C</t>
    <rPh sb="3" eb="5">
      <t>シュウダイ</t>
    </rPh>
    <rPh sb="5" eb="6">
      <t>ホウ</t>
    </rPh>
    <phoneticPr fontId="20"/>
  </si>
  <si>
    <t>45 修大法C</t>
    <phoneticPr fontId="2"/>
  </si>
  <si>
    <t>42 修大法B</t>
    <phoneticPr fontId="2"/>
  </si>
  <si>
    <t>男子</t>
    <rPh sb="0" eb="2">
      <t>ダンシ</t>
    </rPh>
    <phoneticPr fontId="2"/>
  </si>
  <si>
    <t>2019年</t>
    <rPh sb="4" eb="5">
      <t>ネン</t>
    </rPh>
    <phoneticPr fontId="2"/>
  </si>
  <si>
    <t>秋</t>
    <rPh sb="0" eb="1">
      <t>アキ</t>
    </rPh>
    <phoneticPr fontId="2"/>
  </si>
  <si>
    <t>工大</t>
  </si>
  <si>
    <t>AWD</t>
    <phoneticPr fontId="2"/>
  </si>
  <si>
    <t>日赤</t>
  </si>
  <si>
    <t>○</t>
  </si>
  <si>
    <t>○</t>
    <phoneticPr fontId="2"/>
  </si>
  <si>
    <t>中国2（岡山）</t>
    <rPh sb="0" eb="2">
      <t>チュウゴク</t>
    </rPh>
    <rPh sb="4" eb="6">
      <t>オカヤマ</t>
    </rPh>
    <phoneticPr fontId="2"/>
  </si>
  <si>
    <t>中国1（山口）</t>
    <rPh sb="0" eb="2">
      <t>チュウゴク</t>
    </rPh>
    <rPh sb="4" eb="6">
      <t>ヤマグチ</t>
    </rPh>
    <phoneticPr fontId="2"/>
  </si>
  <si>
    <t>中国12（広島）</t>
    <rPh sb="0" eb="2">
      <t>チュウゴク</t>
    </rPh>
    <rPh sb="5" eb="7">
      <t>ヒロシマ</t>
    </rPh>
    <phoneticPr fontId="2"/>
  </si>
  <si>
    <t>中国1（岡山）</t>
    <rPh sb="0" eb="2">
      <t>チュウゴク</t>
    </rPh>
    <rPh sb="4" eb="6">
      <t>オカヤマ</t>
    </rPh>
    <phoneticPr fontId="2"/>
  </si>
  <si>
    <t>三地区(九州)</t>
    <rPh sb="0" eb="3">
      <t>サンチク</t>
    </rPh>
    <rPh sb="4" eb="6">
      <t>キュウシュウ</t>
    </rPh>
    <phoneticPr fontId="2"/>
  </si>
  <si>
    <t>女子</t>
    <rPh sb="0" eb="2">
      <t>ジョシ</t>
    </rPh>
    <phoneticPr fontId="2"/>
  </si>
  <si>
    <t>文教</t>
  </si>
  <si>
    <t>安田</t>
  </si>
  <si>
    <t>かすみ</t>
  </si>
  <si>
    <t>PUH</t>
  </si>
  <si>
    <t>14:30〜可能</t>
  </si>
  <si>
    <t>15 尾 道</t>
    <phoneticPr fontId="2"/>
  </si>
  <si>
    <t>17 県庄原</t>
    <phoneticPr fontId="2"/>
  </si>
  <si>
    <t>Vo</t>
    <phoneticPr fontId="2"/>
  </si>
  <si>
    <t>9 文化B</t>
  </si>
  <si>
    <t>29 修大経</t>
  </si>
  <si>
    <t>文化B</t>
    <rPh sb="0" eb="2">
      <t>ブンカ</t>
    </rPh>
    <phoneticPr fontId="2"/>
  </si>
  <si>
    <t>○　</t>
  </si>
  <si>
    <t>13 国 際</t>
    <phoneticPr fontId="2"/>
  </si>
  <si>
    <t>25 日 赤</t>
    <phoneticPr fontId="2"/>
  </si>
  <si>
    <t>27 修大経</t>
    <rPh sb="3" eb="5">
      <t>シュウダイ</t>
    </rPh>
    <rPh sb="5" eb="6">
      <t>キョウ</t>
    </rPh>
    <phoneticPr fontId="20"/>
  </si>
  <si>
    <t>42 修大法C</t>
    <rPh sb="3" eb="5">
      <t>シュウダイ</t>
    </rPh>
    <rPh sb="5" eb="6">
      <t>ホウ</t>
    </rPh>
    <phoneticPr fontId="20"/>
  </si>
  <si>
    <t>2019/9/23　更新</t>
    <rPh sb="10" eb="12">
      <t>コウシン</t>
    </rPh>
    <phoneticPr fontId="2"/>
  </si>
  <si>
    <t>中野</t>
    <rPh sb="0" eb="2">
      <t>ナカノ</t>
    </rPh>
    <phoneticPr fontId="2"/>
  </si>
  <si>
    <t>キャンパス</t>
    <phoneticPr fontId="2"/>
  </si>
  <si>
    <t>男子A</t>
    <rPh sb="0" eb="2">
      <t>ダンシ</t>
    </rPh>
    <phoneticPr fontId="2"/>
  </si>
  <si>
    <t>自動
計算</t>
    <rPh sb="0" eb="2">
      <t>ジドウ</t>
    </rPh>
    <rPh sb="3" eb="5">
      <t>ケイサn</t>
    </rPh>
    <phoneticPr fontId="30"/>
  </si>
  <si>
    <t>PTS/LPTS</t>
    <phoneticPr fontId="9"/>
  </si>
  <si>
    <t>PTS</t>
    <phoneticPr fontId="9"/>
  </si>
  <si>
    <t>LPTS</t>
    <phoneticPr fontId="9"/>
  </si>
  <si>
    <t>GAV</t>
    <phoneticPr fontId="30"/>
  </si>
  <si>
    <t>WIN</t>
    <phoneticPr fontId="9"/>
  </si>
  <si>
    <t>LOSE</t>
    <phoneticPr fontId="9"/>
  </si>
  <si>
    <t>点数</t>
    <rPh sb="0" eb="2">
      <t>テンスウ</t>
    </rPh>
    <phoneticPr fontId="9"/>
  </si>
  <si>
    <t>順位</t>
    <rPh sb="0" eb="2">
      <t>ジュンイ</t>
    </rPh>
    <phoneticPr fontId="9"/>
  </si>
  <si>
    <t>①</t>
    <phoneticPr fontId="30"/>
  </si>
  <si>
    <t>修道</t>
    <rPh sb="0" eb="2">
      <t>シュウドウ</t>
    </rPh>
    <phoneticPr fontId="9"/>
  </si>
  <si>
    <t>○</t>
    <phoneticPr fontId="30"/>
  </si>
  <si>
    <t>②</t>
    <phoneticPr fontId="30"/>
  </si>
  <si>
    <t>工大</t>
    <rPh sb="0" eb="2">
      <t>コウダイ</t>
    </rPh>
    <phoneticPr fontId="30"/>
  </si>
  <si>
    <t>③</t>
    <phoneticPr fontId="30"/>
  </si>
  <si>
    <t>福山</t>
    <rPh sb="0" eb="2">
      <t>フクヤマ</t>
    </rPh>
    <phoneticPr fontId="30"/>
  </si>
  <si>
    <t>×</t>
    <phoneticPr fontId="30"/>
  </si>
  <si>
    <t>④</t>
    <phoneticPr fontId="30"/>
  </si>
  <si>
    <t>福平</t>
    <rPh sb="0" eb="2">
      <t>フク</t>
    </rPh>
    <phoneticPr fontId="9"/>
  </si>
  <si>
    <t>⑤</t>
    <phoneticPr fontId="30"/>
  </si>
  <si>
    <t>福山市立</t>
    <rPh sb="0" eb="2">
      <t>フクヤマ</t>
    </rPh>
    <rPh sb="2" eb="4">
      <t>イティ</t>
    </rPh>
    <phoneticPr fontId="9"/>
  </si>
  <si>
    <t>⑥</t>
    <phoneticPr fontId="30"/>
  </si>
  <si>
    <t>広大歯</t>
    <rPh sb="0" eb="2">
      <t>ヒロダイ</t>
    </rPh>
    <rPh sb="2" eb="3">
      <t xml:space="preserve">ハ </t>
    </rPh>
    <phoneticPr fontId="9"/>
  </si>
  <si>
    <t>⑦</t>
    <phoneticPr fontId="30"/>
  </si>
  <si>
    <t>修大法</t>
    <rPh sb="0" eb="1">
      <t>シュウダイ</t>
    </rPh>
    <rPh sb="1" eb="2">
      <t>ダイ</t>
    </rPh>
    <rPh sb="2" eb="3">
      <t>ホウ</t>
    </rPh>
    <phoneticPr fontId="9"/>
  </si>
  <si>
    <t>⑧</t>
    <phoneticPr fontId="30"/>
  </si>
  <si>
    <t>広大夜間</t>
    <rPh sb="0" eb="1">
      <t>ヒロダイ</t>
    </rPh>
    <rPh sb="2" eb="4">
      <t>ヤカn</t>
    </rPh>
    <phoneticPr fontId="30"/>
  </si>
  <si>
    <t>⑨</t>
    <phoneticPr fontId="30"/>
  </si>
  <si>
    <t>経大経</t>
    <rPh sb="0" eb="2">
      <t>Keidai</t>
    </rPh>
    <rPh sb="2" eb="3">
      <t>ケイ</t>
    </rPh>
    <phoneticPr fontId="30"/>
  </si>
  <si>
    <t>⑩</t>
    <phoneticPr fontId="30"/>
  </si>
  <si>
    <t>修大経B</t>
    <rPh sb="0" eb="1">
      <t>シュウダイ</t>
    </rPh>
    <rPh sb="2" eb="3">
      <t>ケイ</t>
    </rPh>
    <phoneticPr fontId="9"/>
  </si>
  <si>
    <t>男子B</t>
    <rPh sb="0" eb="2">
      <t>ダンシ</t>
    </rPh>
    <phoneticPr fontId="2"/>
  </si>
  <si>
    <t>広大</t>
    <rPh sb="0" eb="2">
      <t>ヒロダイ</t>
    </rPh>
    <phoneticPr fontId="30"/>
  </si>
  <si>
    <t>文化B</t>
    <rPh sb="0" eb="2">
      <t>ブンカ</t>
    </rPh>
    <phoneticPr fontId="30"/>
  </si>
  <si>
    <t>近大</t>
    <rPh sb="0" eb="2">
      <t>キンダイ</t>
    </rPh>
    <phoneticPr fontId="9"/>
  </si>
  <si>
    <t>国際</t>
    <rPh sb="0" eb="2">
      <t>コクサイ</t>
    </rPh>
    <phoneticPr fontId="9"/>
  </si>
  <si>
    <t>尾道</t>
    <rPh sb="0" eb="2">
      <t>オノミティ</t>
    </rPh>
    <phoneticPr fontId="9"/>
  </si>
  <si>
    <t>広大医</t>
    <rPh sb="0" eb="1">
      <t>ヒロダイ</t>
    </rPh>
    <rPh sb="2" eb="3">
      <t>I</t>
    </rPh>
    <phoneticPr fontId="9"/>
  </si>
  <si>
    <t>広大教B</t>
    <rPh sb="0" eb="2">
      <t>ヒロダイ</t>
    </rPh>
    <phoneticPr fontId="30"/>
  </si>
  <si>
    <t>修大経</t>
    <rPh sb="0" eb="2">
      <t>シュウダイ</t>
    </rPh>
    <rPh sb="2" eb="3">
      <t>ケイ</t>
    </rPh>
    <phoneticPr fontId="30"/>
  </si>
  <si>
    <t>修大法C</t>
    <rPh sb="0" eb="1">
      <t>シュウダイ</t>
    </rPh>
    <rPh sb="2" eb="3">
      <t>ホウ</t>
    </rPh>
    <phoneticPr fontId="9"/>
  </si>
  <si>
    <t>広大院生</t>
    <rPh sb="0" eb="2">
      <t>ヒロダイ</t>
    </rPh>
    <rPh sb="2" eb="4">
      <t>ヒロダイ</t>
    </rPh>
    <phoneticPr fontId="9"/>
  </si>
  <si>
    <t>男子C</t>
    <rPh sb="0" eb="2">
      <t>ダンシ</t>
    </rPh>
    <phoneticPr fontId="2"/>
  </si>
  <si>
    <t>国学</t>
    <rPh sb="0" eb="2">
      <t>コクガク</t>
    </rPh>
    <phoneticPr fontId="30"/>
  </si>
  <si>
    <t>経大</t>
    <rPh sb="0" eb="2">
      <t>ケイダイ</t>
    </rPh>
    <phoneticPr fontId="30"/>
  </si>
  <si>
    <t>文化</t>
    <rPh sb="0" eb="2">
      <t>ブンカ</t>
    </rPh>
    <phoneticPr fontId="9"/>
  </si>
  <si>
    <t>市立</t>
    <rPh sb="0" eb="2">
      <t>イチリテゥ</t>
    </rPh>
    <phoneticPr fontId="9"/>
  </si>
  <si>
    <t>県庄原</t>
    <rPh sb="0" eb="3">
      <t>ケンショウ</t>
    </rPh>
    <phoneticPr fontId="9"/>
  </si>
  <si>
    <t>県広島</t>
    <rPh sb="0" eb="1">
      <t>ケn</t>
    </rPh>
    <rPh sb="1" eb="3">
      <t>ヒロシマ</t>
    </rPh>
    <phoneticPr fontId="9"/>
  </si>
  <si>
    <t>広大教</t>
    <rPh sb="0" eb="2">
      <t>ヒロダイ</t>
    </rPh>
    <rPh sb="2" eb="3">
      <t>キョウ</t>
    </rPh>
    <phoneticPr fontId="30"/>
  </si>
  <si>
    <t>日赤</t>
    <rPh sb="0" eb="2">
      <t>ニッセキ</t>
    </rPh>
    <phoneticPr fontId="30"/>
  </si>
  <si>
    <t>修大法B</t>
    <rPh sb="0" eb="2">
      <t>シュウダイ</t>
    </rPh>
    <rPh sb="2" eb="3">
      <t>ホウ</t>
    </rPh>
    <phoneticPr fontId="9"/>
  </si>
  <si>
    <t>女子A</t>
    <rPh sb="0" eb="2">
      <t>ジョシ</t>
    </rPh>
    <phoneticPr fontId="2"/>
  </si>
  <si>
    <t>文化</t>
    <rPh sb="0" eb="2">
      <t>ブンカ</t>
    </rPh>
    <phoneticPr fontId="30"/>
  </si>
  <si>
    <t>文教</t>
    <rPh sb="0" eb="2">
      <t>ブンキョウ</t>
    </rPh>
    <phoneticPr fontId="30"/>
  </si>
  <si>
    <t>福平</t>
    <rPh sb="0" eb="2">
      <t>フクヘイ</t>
    </rPh>
    <phoneticPr fontId="9"/>
  </si>
  <si>
    <t>経大</t>
    <rPh sb="0" eb="2">
      <t>ケイダイ</t>
    </rPh>
    <phoneticPr fontId="9"/>
  </si>
  <si>
    <t>工大</t>
    <rPh sb="0" eb="2">
      <t>コウダイ</t>
    </rPh>
    <phoneticPr fontId="9"/>
  </si>
  <si>
    <t>広大教</t>
    <rPh sb="0" eb="2">
      <t>ヒロダイ</t>
    </rPh>
    <rPh sb="2" eb="3">
      <t>キョウ</t>
    </rPh>
    <phoneticPr fontId="9"/>
  </si>
  <si>
    <t>広大医</t>
    <rPh sb="0" eb="1">
      <t>ヒロダイ</t>
    </rPh>
    <phoneticPr fontId="30"/>
  </si>
  <si>
    <t>県三原</t>
    <rPh sb="0" eb="1">
      <t>ケn</t>
    </rPh>
    <rPh sb="1" eb="3">
      <t>ミハラ</t>
    </rPh>
    <phoneticPr fontId="30"/>
  </si>
  <si>
    <t>修大経</t>
    <rPh sb="0" eb="2">
      <t>シュウダイ</t>
    </rPh>
    <rPh sb="2" eb="3">
      <t>ケイ</t>
    </rPh>
    <phoneticPr fontId="9"/>
  </si>
  <si>
    <t>女子B</t>
    <rPh sb="0" eb="2">
      <t>ジョシ</t>
    </rPh>
    <phoneticPr fontId="2"/>
  </si>
  <si>
    <t>安田</t>
    <rPh sb="0" eb="2">
      <t>ヤスダ</t>
    </rPh>
    <phoneticPr fontId="30"/>
  </si>
  <si>
    <t>修道</t>
    <rPh sb="0" eb="2">
      <t>シュウ</t>
    </rPh>
    <phoneticPr fontId="9"/>
  </si>
  <si>
    <t>県庄原</t>
    <rPh sb="0" eb="1">
      <t>ケn</t>
    </rPh>
    <rPh sb="1" eb="3">
      <t>ショウバラ</t>
    </rPh>
    <phoneticPr fontId="30"/>
  </si>
  <si>
    <t>福山市立</t>
    <rPh sb="0" eb="2">
      <t>フクヤマ</t>
    </rPh>
    <rPh sb="2" eb="4">
      <t>フクヤマ</t>
    </rPh>
    <phoneticPr fontId="30"/>
  </si>
  <si>
    <t>広大教B</t>
    <rPh sb="0" eb="1">
      <t>ヒロダイ</t>
    </rPh>
    <rPh sb="2" eb="3">
      <t>キョウ</t>
    </rPh>
    <phoneticPr fontId="9"/>
  </si>
  <si>
    <t>12 福山</t>
    <phoneticPr fontId="2"/>
  </si>
  <si>
    <t>14 福平</t>
    <phoneticPr fontId="2"/>
  </si>
  <si>
    <t>13 国際</t>
    <phoneticPr fontId="2"/>
  </si>
  <si>
    <t>17 尾道</t>
    <phoneticPr fontId="2"/>
  </si>
  <si>
    <t>25 日赤</t>
    <rPh sb="3" eb="4">
      <t>ヒ</t>
    </rPh>
    <rPh sb="4" eb="5">
      <t>アカ</t>
    </rPh>
    <phoneticPr fontId="20"/>
  </si>
  <si>
    <t>　5 工大</t>
    <phoneticPr fontId="2"/>
  </si>
  <si>
    <t>　2 広大</t>
    <phoneticPr fontId="2"/>
  </si>
  <si>
    <t>　9 文化B</t>
    <phoneticPr fontId="2"/>
  </si>
  <si>
    <t>　1 国学</t>
    <phoneticPr fontId="2"/>
  </si>
  <si>
    <t>　7 文化</t>
    <phoneticPr fontId="2"/>
  </si>
  <si>
    <t>　4 経大</t>
    <phoneticPr fontId="2"/>
  </si>
  <si>
    <t xml:space="preserve">  3 修道</t>
    <phoneticPr fontId="2"/>
  </si>
  <si>
    <t>27 広大夜間</t>
    <rPh sb="3" eb="5">
      <t>ヒロダイ</t>
    </rPh>
    <rPh sb="5" eb="7">
      <t>ヤカン</t>
    </rPh>
    <phoneticPr fontId="20"/>
  </si>
  <si>
    <t>A女</t>
    <rPh sb="1" eb="2">
      <t>オンナ</t>
    </rPh>
    <phoneticPr fontId="2"/>
  </si>
  <si>
    <t>B女</t>
    <rPh sb="1" eb="2">
      <t>オンナ</t>
    </rPh>
    <phoneticPr fontId="2"/>
  </si>
  <si>
    <t>73県三原</t>
    <rPh sb="2" eb="5">
      <t>ケンミハ</t>
    </rPh>
    <phoneticPr fontId="2"/>
  </si>
  <si>
    <t>56経大</t>
    <rPh sb="2" eb="3">
      <t>ケイ</t>
    </rPh>
    <phoneticPr fontId="2"/>
  </si>
  <si>
    <t>棄権</t>
    <rPh sb="0" eb="2">
      <t>キケn</t>
    </rPh>
    <phoneticPr fontId="2"/>
  </si>
  <si>
    <t>棄権</t>
    <rPh sb="0" eb="1">
      <t>キケn</t>
    </rPh>
    <phoneticPr fontId="2"/>
  </si>
  <si>
    <t>78修大経</t>
    <rPh sb="2" eb="4">
      <t>シュウダイ</t>
    </rPh>
    <rPh sb="4" eb="5">
      <t>ケイ</t>
    </rPh>
    <phoneticPr fontId="2"/>
  </si>
  <si>
    <t>×</t>
    <phoneticPr fontId="2"/>
  </si>
  <si>
    <t>24 修大法</t>
    <phoneticPr fontId="2"/>
  </si>
  <si>
    <t>19 福市立</t>
    <phoneticPr fontId="2"/>
  </si>
  <si>
    <t>×</t>
  </si>
  <si>
    <t>69広大教</t>
    <phoneticPr fontId="2"/>
  </si>
  <si>
    <t>12 福 山</t>
    <phoneticPr fontId="2"/>
  </si>
  <si>
    <t>20 広大医</t>
    <phoneticPr fontId="2"/>
  </si>
  <si>
    <t>4 経 大</t>
    <phoneticPr fontId="2"/>
  </si>
  <si>
    <t>22 広大教</t>
    <phoneticPr fontId="2"/>
  </si>
  <si>
    <t>23 広大教B</t>
    <phoneticPr fontId="2"/>
  </si>
  <si>
    <t>48 広大院生</t>
    <phoneticPr fontId="2"/>
  </si>
  <si>
    <t>7 文 化</t>
    <phoneticPr fontId="2"/>
  </si>
  <si>
    <t>文 化</t>
    <rPh sb="0" eb="1">
      <t>ブン</t>
    </rPh>
    <rPh sb="2" eb="3">
      <t>カ</t>
    </rPh>
    <phoneticPr fontId="2"/>
  </si>
  <si>
    <t>1 国 学</t>
    <phoneticPr fontId="2"/>
  </si>
  <si>
    <t>国 学</t>
    <rPh sb="0" eb="1">
      <t>クニ</t>
    </rPh>
    <rPh sb="2" eb="3">
      <t>ガク</t>
    </rPh>
    <phoneticPr fontId="2"/>
  </si>
  <si>
    <t>棄権</t>
  </si>
  <si>
    <t>○</t>
    <phoneticPr fontId="2"/>
  </si>
  <si>
    <t>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</si>
</sst>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0.0"/>
  </numFmts>
  <fonts count="5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Meiryo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Liberation Sans"/>
      <family val="2"/>
    </font>
    <font>
      <b/>
      <sz val="11"/>
      <name val="ＭＳ Ｐゴシック"/>
      <family val="3"/>
      <charset val="128"/>
      <scheme val="minor"/>
    </font>
    <font>
      <sz val="11"/>
      <name val="Meiryo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ajor"/>
    </font>
    <font>
      <i/>
      <sz val="11"/>
      <color rgb="FF7F7F7F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6"/>
      <name val="游ゴシック"/>
      <family val="2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游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2"/>
      <color rgb="FFFF0000"/>
      <name val="ＭＳ Ｐゴシック"/>
      <family val="3"/>
      <charset val="128"/>
      <scheme val="minor"/>
    </font>
    <font>
      <b/>
      <sz val="22"/>
      <color rgb="FF0070C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20"/>
      <color rgb="FF0070C0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28"/>
      <color theme="1"/>
      <name val="ＭＳ Ｐゴシック"/>
      <family val="3"/>
      <charset val="128"/>
      <scheme val="minor"/>
    </font>
    <font>
      <sz val="11"/>
      <color rgb="FFFF0000"/>
      <name val="ＭＳ Ｐゴシック (本文)"/>
      <charset val="128"/>
    </font>
    <font>
      <sz val="10"/>
      <color rgb="FFFF0000"/>
      <name val="ＭＳ Ｐゴシック (本文)"/>
      <charset val="128"/>
    </font>
    <font>
      <sz val="11"/>
      <color rgb="FFFF0000"/>
      <name val="ＭＳ Ｐゴシック"/>
      <family val="2"/>
      <charset val="128"/>
      <scheme val="major"/>
    </font>
    <font>
      <sz val="11"/>
      <color theme="1"/>
      <name val="ＭＳ Ｐゴシック"/>
      <family val="2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11"/>
      <name val="ＭＳ Ｐゴシック (本文)"/>
      <charset val="128"/>
    </font>
    <font>
      <sz val="11"/>
      <name val="ＭＳ Ｐゴシック (本文)"/>
      <family val="3"/>
      <charset val="128"/>
    </font>
    <font>
      <sz val="9"/>
      <color rgb="FFFF0000"/>
      <name val="ＭＳ Ｐゴシック"/>
      <family val="3"/>
      <charset val="128"/>
      <scheme val="major"/>
    </font>
    <font>
      <sz val="8"/>
      <color rgb="FFFF0000"/>
      <name val="ＭＳ Ｐゴシック"/>
      <family val="3"/>
      <charset val="128"/>
      <scheme val="maj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19D6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>
      <alignment vertical="center"/>
    </xf>
  </cellStyleXfs>
  <cellXfs count="567">
    <xf numFmtId="0" fontId="0" fillId="0" borderId="0" xfId="0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right" vertical="center" wrapText="1"/>
    </xf>
    <xf numFmtId="0" fontId="0" fillId="8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5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Fill="1" applyBorder="1">
      <alignment vertical="center"/>
    </xf>
    <xf numFmtId="0" fontId="7" fillId="0" borderId="7" xfId="0" applyFont="1" applyFill="1" applyBorder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12" fillId="10" borderId="12" xfId="0" applyNumberFormat="1" applyFont="1" applyFill="1" applyBorder="1" applyAlignment="1">
      <alignment horizontal="center" vertical="center" wrapText="1"/>
    </xf>
    <xf numFmtId="0" fontId="12" fillId="10" borderId="7" xfId="0" applyNumberFormat="1" applyFont="1" applyFill="1" applyBorder="1" applyAlignment="1">
      <alignment horizontal="center" vertical="center" wrapText="1"/>
    </xf>
    <xf numFmtId="0" fontId="6" fillId="10" borderId="12" xfId="0" applyNumberFormat="1" applyFont="1" applyFill="1" applyBorder="1" applyAlignment="1">
      <alignment horizontal="center" vertical="center"/>
    </xf>
    <xf numFmtId="0" fontId="6" fillId="10" borderId="7" xfId="0" applyNumberFormat="1" applyFont="1" applyFill="1" applyBorder="1" applyAlignment="1">
      <alignment horizontal="center" vertical="center"/>
    </xf>
    <xf numFmtId="0" fontId="7" fillId="10" borderId="12" xfId="0" applyFont="1" applyFill="1" applyBorder="1">
      <alignment vertical="center"/>
    </xf>
    <xf numFmtId="0" fontId="7" fillId="10" borderId="7" xfId="0" applyFont="1" applyFill="1" applyBorder="1">
      <alignment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12" fillId="10" borderId="0" xfId="0" applyNumberFormat="1" applyFont="1" applyFill="1" applyBorder="1" applyAlignment="1">
      <alignment horizontal="center" vertical="center" wrapText="1"/>
    </xf>
    <xf numFmtId="0" fontId="6" fillId="10" borderId="0" xfId="0" applyNumberFormat="1" applyFont="1" applyFill="1" applyBorder="1" applyAlignment="1">
      <alignment horizontal="center" vertical="center"/>
    </xf>
    <xf numFmtId="0" fontId="13" fillId="10" borderId="0" xfId="0" applyFont="1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10" borderId="1" xfId="0" applyNumberFormat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12" fillId="1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20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56" fontId="15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20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0" fontId="0" fillId="2" borderId="11" xfId="0" applyNumberFormat="1" applyFill="1" applyBorder="1" applyAlignment="1">
      <alignment vertical="center"/>
    </xf>
    <xf numFmtId="0" fontId="0" fillId="2" borderId="6" xfId="0" applyNumberFormat="1" applyFill="1" applyBorder="1" applyAlignment="1">
      <alignment vertical="center"/>
    </xf>
    <xf numFmtId="0" fontId="0" fillId="2" borderId="0" xfId="0" applyNumberForma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0" fillId="2" borderId="0" xfId="0" applyNumberForma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2" fillId="2" borderId="12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0" fillId="8" borderId="1" xfId="0" applyNumberFormat="1" applyFill="1" applyBorder="1">
      <alignment vertical="center"/>
    </xf>
    <xf numFmtId="0" fontId="7" fillId="8" borderId="7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12" fillId="8" borderId="12" xfId="0" applyNumberFormat="1" applyFont="1" applyFill="1" applyBorder="1" applyAlignment="1">
      <alignment horizontal="center" vertical="center" wrapText="1"/>
    </xf>
    <xf numFmtId="0" fontId="6" fillId="8" borderId="12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2" fillId="3" borderId="12" xfId="0" applyNumberFormat="1" applyFont="1" applyFill="1" applyBorder="1" applyAlignment="1">
      <alignment horizontal="center" vertical="center" wrapText="1"/>
    </xf>
    <xf numFmtId="0" fontId="6" fillId="3" borderId="12" xfId="0" applyNumberFormat="1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3" borderId="0" xfId="0" applyNumberFormat="1" applyFill="1" applyBorder="1" applyAlignment="1">
      <alignment horizontal="center" vertical="center"/>
    </xf>
    <xf numFmtId="176" fontId="0" fillId="8" borderId="5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vertical="center"/>
    </xf>
    <xf numFmtId="0" fontId="6" fillId="10" borderId="5" xfId="0" applyNumberFormat="1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176" fontId="0" fillId="0" borderId="2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/>
    </xf>
    <xf numFmtId="0" fontId="0" fillId="2" borderId="8" xfId="0" applyNumberFormat="1" applyFill="1" applyBorder="1" applyAlignment="1">
      <alignment vertical="center"/>
    </xf>
    <xf numFmtId="0" fontId="0" fillId="2" borderId="10" xfId="0" applyNumberFormat="1" applyFill="1" applyBorder="1" applyAlignment="1">
      <alignment vertic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6" fillId="10" borderId="0" xfId="0" applyFont="1" applyFill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6" fillId="8" borderId="0" xfId="0" applyFont="1" applyFill="1">
      <alignment vertical="center"/>
    </xf>
    <xf numFmtId="0" fontId="15" fillId="0" borderId="0" xfId="0" applyFon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7" borderId="2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7" borderId="1" xfId="2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15" fillId="0" borderId="0" xfId="0" applyFont="1" applyFill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NumberFormat="1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21" fillId="11" borderId="1" xfId="2" applyFont="1" applyFill="1" applyBorder="1" applyAlignment="1">
      <alignment horizontal="center" vertical="center"/>
    </xf>
    <xf numFmtId="20" fontId="15" fillId="11" borderId="1" xfId="0" applyNumberFormat="1" applyFont="1" applyFill="1" applyBorder="1" applyAlignment="1">
      <alignment horizontal="center" vertical="center"/>
    </xf>
    <xf numFmtId="0" fontId="15" fillId="11" borderId="1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/>
    </xf>
    <xf numFmtId="20" fontId="15" fillId="0" borderId="5" xfId="0" applyNumberFormat="1" applyFont="1" applyFill="1" applyBorder="1" applyAlignment="1">
      <alignment horizontal="center" vertical="center"/>
    </xf>
    <xf numFmtId="20" fontId="15" fillId="0" borderId="3" xfId="0" applyNumberFormat="1" applyFont="1" applyFill="1" applyBorder="1" applyAlignment="1">
      <alignment horizontal="center" vertical="center"/>
    </xf>
    <xf numFmtId="20" fontId="15" fillId="0" borderId="6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20" fontId="15" fillId="0" borderId="12" xfId="0" applyNumberFormat="1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19" fillId="7" borderId="1" xfId="2" applyFont="1" applyFill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12" borderId="1" xfId="2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7" borderId="1" xfId="0" applyNumberFormat="1" applyFill="1" applyBorder="1">
      <alignment vertical="center"/>
    </xf>
    <xf numFmtId="0" fontId="0" fillId="7" borderId="1" xfId="0" applyFill="1" applyBorder="1">
      <alignment vertical="center"/>
    </xf>
    <xf numFmtId="176" fontId="0" fillId="7" borderId="1" xfId="0" applyNumberFormat="1" applyFill="1" applyBorder="1" applyAlignment="1">
      <alignment horizontal="center" vertical="center"/>
    </xf>
    <xf numFmtId="0" fontId="0" fillId="7" borderId="0" xfId="0" applyFill="1">
      <alignment vertical="center"/>
    </xf>
    <xf numFmtId="176" fontId="0" fillId="4" borderId="1" xfId="0" applyNumberFormat="1" applyFill="1" applyBorder="1">
      <alignment vertical="center"/>
    </xf>
    <xf numFmtId="0" fontId="0" fillId="4" borderId="1" xfId="0" applyFill="1" applyBorder="1">
      <alignment vertical="center"/>
    </xf>
    <xf numFmtId="0" fontId="0" fillId="4" borderId="0" xfId="0" applyFill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11" borderId="16" xfId="0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6" fontId="0" fillId="0" borderId="21" xfId="0" applyNumberForma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176" fontId="0" fillId="0" borderId="18" xfId="0" applyNumberFormat="1" applyFill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20" fontId="15" fillId="0" borderId="23" xfId="0" applyNumberFormat="1" applyFont="1" applyFill="1" applyBorder="1" applyAlignment="1">
      <alignment horizontal="center" vertical="center"/>
    </xf>
    <xf numFmtId="0" fontId="15" fillId="0" borderId="23" xfId="0" applyFont="1" applyFill="1" applyBorder="1">
      <alignment vertical="center"/>
    </xf>
    <xf numFmtId="0" fontId="15" fillId="0" borderId="2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5" fillId="11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6" fillId="0" borderId="2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15" fillId="0" borderId="23" xfId="0" applyFont="1" applyFill="1" applyBorder="1" applyAlignment="1">
      <alignment vertical="center"/>
    </xf>
    <xf numFmtId="0" fontId="3" fillId="0" borderId="24" xfId="0" applyFont="1" applyFill="1" applyBorder="1">
      <alignment vertical="center"/>
    </xf>
    <xf numFmtId="176" fontId="0" fillId="0" borderId="35" xfId="0" applyNumberFormat="1" applyFill="1" applyBorder="1" applyAlignment="1">
      <alignment vertical="center"/>
    </xf>
    <xf numFmtId="20" fontId="15" fillId="0" borderId="16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6" fillId="0" borderId="34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/>
    </xf>
    <xf numFmtId="0" fontId="0" fillId="0" borderId="36" xfId="0" applyNumberFormat="1" applyFill="1" applyBorder="1" applyAlignment="1">
      <alignment horizontal="center" vertical="center"/>
    </xf>
    <xf numFmtId="20" fontId="15" fillId="0" borderId="17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16" fillId="0" borderId="23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20" fontId="15" fillId="0" borderId="39" xfId="0" applyNumberFormat="1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20" fontId="15" fillId="13" borderId="1" xfId="0" applyNumberFormat="1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0" fontId="15" fillId="0" borderId="41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24" fillId="0" borderId="0" xfId="0" applyFont="1">
      <alignment vertical="center"/>
    </xf>
    <xf numFmtId="0" fontId="23" fillId="0" borderId="42" xfId="0" applyFont="1" applyBorder="1">
      <alignment vertical="center"/>
    </xf>
    <xf numFmtId="0" fontId="23" fillId="0" borderId="43" xfId="0" applyFont="1" applyBorder="1" applyAlignment="1">
      <alignment vertical="center" wrapText="1"/>
    </xf>
    <xf numFmtId="0" fontId="23" fillId="0" borderId="44" xfId="0" applyFont="1" applyBorder="1" applyAlignment="1">
      <alignment vertical="center" wrapText="1"/>
    </xf>
    <xf numFmtId="0" fontId="23" fillId="0" borderId="45" xfId="0" applyFont="1" applyBorder="1">
      <alignment vertical="center"/>
    </xf>
    <xf numFmtId="0" fontId="23" fillId="0" borderId="46" xfId="0" applyFont="1" applyBorder="1" applyAlignment="1">
      <alignment vertical="center" wrapText="1"/>
    </xf>
    <xf numFmtId="0" fontId="15" fillId="0" borderId="1" xfId="0" applyFont="1" applyBorder="1">
      <alignment vertical="center"/>
    </xf>
    <xf numFmtId="0" fontId="15" fillId="0" borderId="1" xfId="0" applyFont="1" applyFill="1" applyBorder="1">
      <alignment vertical="center"/>
    </xf>
    <xf numFmtId="0" fontId="11" fillId="0" borderId="20" xfId="0" applyFont="1" applyFill="1" applyBorder="1" applyAlignment="1">
      <alignment horizontal="center" vertical="center"/>
    </xf>
    <xf numFmtId="56" fontId="15" fillId="0" borderId="0" xfId="0" applyNumberFormat="1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15" borderId="1" xfId="0" applyFont="1" applyFill="1" applyBorder="1" applyAlignment="1">
      <alignment horizontal="center" vertical="center"/>
    </xf>
    <xf numFmtId="56" fontId="15" fillId="0" borderId="0" xfId="0" applyNumberFormat="1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5" fillId="16" borderId="1" xfId="0" applyFont="1" applyFill="1" applyBorder="1" applyAlignment="1">
      <alignment horizontal="center" vertical="center"/>
    </xf>
    <xf numFmtId="56" fontId="15" fillId="0" borderId="0" xfId="0" applyNumberFormat="1" applyFont="1" applyAlignment="1">
      <alignment horizontal="center" vertical="center"/>
    </xf>
    <xf numFmtId="0" fontId="15" fillId="14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24" fillId="0" borderId="1" xfId="0" applyFont="1" applyBorder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176" fontId="0" fillId="0" borderId="52" xfId="0" applyNumberFormat="1" applyFill="1" applyBorder="1" applyAlignment="1">
      <alignment vertical="center"/>
    </xf>
    <xf numFmtId="176" fontId="0" fillId="0" borderId="53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0" fontId="27" fillId="0" borderId="0" xfId="3" applyAlignment="1">
      <alignment horizontal="center" vertical="center"/>
    </xf>
    <xf numFmtId="0" fontId="27" fillId="0" borderId="0" xfId="3">
      <alignment vertical="center"/>
    </xf>
    <xf numFmtId="0" fontId="29" fillId="17" borderId="0" xfId="3" applyFont="1" applyFill="1" applyAlignment="1">
      <alignment horizontal="center" vertical="center" wrapText="1"/>
    </xf>
    <xf numFmtId="0" fontId="31" fillId="0" borderId="54" xfId="3" applyFont="1" applyBorder="1" applyAlignment="1">
      <alignment horizontal="center" vertical="center"/>
    </xf>
    <xf numFmtId="0" fontId="32" fillId="0" borderId="25" xfId="3" applyFont="1" applyBorder="1" applyAlignment="1">
      <alignment horizontal="center" vertical="center"/>
    </xf>
    <xf numFmtId="0" fontId="32" fillId="0" borderId="55" xfId="3" applyFont="1" applyBorder="1" applyAlignment="1">
      <alignment horizontal="center" vertical="center"/>
    </xf>
    <xf numFmtId="0" fontId="32" fillId="0" borderId="56" xfId="3" applyFont="1" applyBorder="1" applyAlignment="1">
      <alignment horizontal="center" vertical="center"/>
    </xf>
    <xf numFmtId="0" fontId="33" fillId="0" borderId="56" xfId="3" applyFont="1" applyBorder="1" applyAlignment="1">
      <alignment horizontal="center" vertical="center"/>
    </xf>
    <xf numFmtId="0" fontId="34" fillId="0" borderId="54" xfId="3" applyFont="1" applyBorder="1" applyAlignment="1">
      <alignment horizontal="center" vertical="center"/>
    </xf>
    <xf numFmtId="0" fontId="28" fillId="0" borderId="54" xfId="3" applyFont="1" applyBorder="1" applyAlignment="1">
      <alignment horizontal="center" vertical="center"/>
    </xf>
    <xf numFmtId="0" fontId="35" fillId="0" borderId="29" xfId="3" applyFont="1" applyBorder="1" applyAlignment="1">
      <alignment horizontal="center" vertical="center"/>
    </xf>
    <xf numFmtId="0" fontId="35" fillId="0" borderId="0" xfId="3" applyFont="1" applyAlignment="1">
      <alignment horizontal="center" vertical="center"/>
    </xf>
    <xf numFmtId="0" fontId="32" fillId="0" borderId="16" xfId="3" applyFont="1" applyBorder="1" applyAlignment="1">
      <alignment horizontal="center" vertical="center"/>
    </xf>
    <xf numFmtId="0" fontId="32" fillId="0" borderId="33" xfId="3" applyFont="1" applyBorder="1" applyAlignment="1">
      <alignment horizontal="center" vertical="center"/>
    </xf>
    <xf numFmtId="0" fontId="39" fillId="0" borderId="21" xfId="3" applyFont="1" applyBorder="1" applyAlignment="1" applyProtection="1">
      <alignment horizontal="center" vertical="center"/>
      <protection locked="0"/>
    </xf>
    <xf numFmtId="0" fontId="32" fillId="17" borderId="18" xfId="3" applyFont="1" applyFill="1" applyBorder="1" applyAlignment="1">
      <alignment horizontal="center" vertical="center"/>
    </xf>
    <xf numFmtId="0" fontId="32" fillId="17" borderId="1" xfId="3" applyFont="1" applyFill="1" applyBorder="1" applyAlignment="1">
      <alignment horizontal="center" vertical="center"/>
    </xf>
    <xf numFmtId="0" fontId="40" fillId="0" borderId="0" xfId="3" applyFont="1">
      <alignment vertical="center"/>
    </xf>
    <xf numFmtId="177" fontId="27" fillId="0" borderId="0" xfId="3" applyNumberFormat="1">
      <alignment vertical="center"/>
    </xf>
    <xf numFmtId="0" fontId="32" fillId="0" borderId="74" xfId="3" applyFont="1" applyBorder="1" applyAlignment="1">
      <alignment horizontal="center" vertical="center"/>
    </xf>
    <xf numFmtId="0" fontId="32" fillId="0" borderId="54" xfId="3" applyFont="1" applyBorder="1" applyAlignment="1">
      <alignment horizontal="center" vertical="center"/>
    </xf>
    <xf numFmtId="0" fontId="32" fillId="17" borderId="5" xfId="3" applyFont="1" applyFill="1" applyBorder="1" applyAlignment="1">
      <alignment horizontal="center" vertical="center"/>
    </xf>
    <xf numFmtId="0" fontId="27" fillId="0" borderId="21" xfId="3" applyBorder="1" applyAlignment="1">
      <alignment horizontal="center" vertical="center"/>
    </xf>
    <xf numFmtId="0" fontId="32" fillId="0" borderId="0" xfId="3" applyFont="1">
      <alignment vertical="center"/>
    </xf>
    <xf numFmtId="0" fontId="32" fillId="0" borderId="28" xfId="3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8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horizontal="center" vertical="center"/>
    </xf>
    <xf numFmtId="0" fontId="48" fillId="0" borderId="5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46" fillId="0" borderId="3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0" fontId="15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6" fillId="0" borderId="4" xfId="0" applyNumberFormat="1" applyFont="1" applyFill="1" applyBorder="1" applyAlignment="1">
      <alignment horizontal="center" vertical="center"/>
    </xf>
    <xf numFmtId="0" fontId="15" fillId="0" borderId="73" xfId="0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/>
    </xf>
    <xf numFmtId="0" fontId="16" fillId="0" borderId="72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6" xfId="0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16" borderId="18" xfId="0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32" fillId="0" borderId="1" xfId="3" applyFont="1" applyBorder="1" applyAlignment="1">
      <alignment horizontal="center" vertical="center"/>
    </xf>
    <xf numFmtId="0" fontId="32" fillId="0" borderId="19" xfId="3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11" borderId="23" xfId="0" applyFont="1" applyFill="1" applyBorder="1" applyAlignment="1">
      <alignment horizontal="center" vertical="center"/>
    </xf>
    <xf numFmtId="0" fontId="15" fillId="11" borderId="41" xfId="0" applyFont="1" applyFill="1" applyBorder="1" applyAlignment="1">
      <alignment horizontal="center" vertical="center"/>
    </xf>
    <xf numFmtId="0" fontId="33" fillId="0" borderId="54" xfId="3" applyFont="1" applyBorder="1" applyAlignment="1">
      <alignment horizontal="center" vertical="center"/>
    </xf>
    <xf numFmtId="0" fontId="35" fillId="0" borderId="54" xfId="3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16" borderId="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6" borderId="30" xfId="0" applyFont="1" applyFill="1" applyBorder="1" applyAlignment="1">
      <alignment horizontal="center" vertical="center"/>
    </xf>
    <xf numFmtId="0" fontId="15" fillId="6" borderId="31" xfId="0" applyFont="1" applyFill="1" applyBorder="1" applyAlignment="1">
      <alignment horizontal="center" vertical="center"/>
    </xf>
    <xf numFmtId="0" fontId="15" fillId="6" borderId="32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6" fillId="11" borderId="0" xfId="0" applyFont="1" applyFill="1" applyBorder="1" applyAlignment="1">
      <alignment horizontal="center" vertical="center"/>
    </xf>
    <xf numFmtId="0" fontId="38" fillId="0" borderId="21" xfId="3" applyFont="1" applyBorder="1" applyAlignment="1">
      <alignment horizontal="center" vertical="center"/>
    </xf>
    <xf numFmtId="0" fontId="38" fillId="0" borderId="22" xfId="3" applyFont="1" applyBorder="1" applyAlignment="1">
      <alignment horizontal="center" vertical="center"/>
    </xf>
    <xf numFmtId="0" fontId="41" fillId="0" borderId="60" xfId="3" applyFont="1" applyBorder="1" applyAlignment="1">
      <alignment horizontal="center" vertical="center"/>
    </xf>
    <xf numFmtId="0" fontId="41" fillId="0" borderId="67" xfId="3" applyFont="1" applyBorder="1" applyAlignment="1">
      <alignment horizontal="center" vertical="center"/>
    </xf>
    <xf numFmtId="0" fontId="39" fillId="0" borderId="57" xfId="3" applyFont="1" applyBorder="1" applyAlignment="1" applyProtection="1">
      <alignment horizontal="center" vertical="center"/>
      <protection locked="0"/>
    </xf>
    <xf numFmtId="0" fontId="39" fillId="0" borderId="49" xfId="3" applyFont="1" applyBorder="1" applyAlignment="1" applyProtection="1">
      <alignment horizontal="center" vertical="center"/>
      <protection locked="0"/>
    </xf>
    <xf numFmtId="0" fontId="32" fillId="0" borderId="69" xfId="3" applyFont="1" applyBorder="1" applyAlignment="1">
      <alignment horizontal="center" vertical="center"/>
    </xf>
    <xf numFmtId="0" fontId="32" fillId="0" borderId="37" xfId="3" applyFont="1" applyBorder="1" applyAlignment="1">
      <alignment horizontal="center" vertical="center"/>
    </xf>
    <xf numFmtId="0" fontId="32" fillId="0" borderId="23" xfId="3" applyFont="1" applyBorder="1" applyAlignment="1">
      <alignment horizontal="center" vertical="center"/>
    </xf>
    <xf numFmtId="0" fontId="36" fillId="17" borderId="43" xfId="3" applyFont="1" applyFill="1" applyBorder="1" applyAlignment="1">
      <alignment horizontal="center" vertical="center"/>
    </xf>
    <xf numFmtId="0" fontId="28" fillId="0" borderId="75" xfId="3" applyFont="1" applyBorder="1" applyAlignment="1">
      <alignment horizontal="center" vertical="center"/>
    </xf>
    <xf numFmtId="0" fontId="28" fillId="0" borderId="67" xfId="3" applyFont="1" applyBorder="1" applyAlignment="1">
      <alignment horizontal="center" vertical="center"/>
    </xf>
    <xf numFmtId="0" fontId="32" fillId="0" borderId="64" xfId="3" applyFont="1" applyBorder="1" applyAlignment="1">
      <alignment horizontal="center" vertical="center"/>
    </xf>
    <xf numFmtId="0" fontId="32" fillId="0" borderId="68" xfId="3" applyFont="1" applyBorder="1" applyAlignment="1">
      <alignment horizontal="center" vertical="center"/>
    </xf>
    <xf numFmtId="0" fontId="32" fillId="0" borderId="70" xfId="3" applyFont="1" applyBorder="1" applyAlignment="1">
      <alignment horizontal="center" vertical="center"/>
    </xf>
    <xf numFmtId="0" fontId="32" fillId="0" borderId="71" xfId="3" applyFont="1" applyBorder="1" applyAlignment="1">
      <alignment horizontal="center" vertical="center"/>
    </xf>
    <xf numFmtId="0" fontId="35" fillId="0" borderId="4" xfId="3" applyFont="1" applyBorder="1" applyAlignment="1">
      <alignment horizontal="center" vertical="center"/>
    </xf>
    <xf numFmtId="0" fontId="35" fillId="0" borderId="72" xfId="3" applyFont="1" applyBorder="1" applyAlignment="1">
      <alignment horizontal="center" vertical="center"/>
    </xf>
    <xf numFmtId="0" fontId="35" fillId="0" borderId="48" xfId="3" applyFont="1" applyBorder="1" applyAlignment="1">
      <alignment horizontal="center" vertical="center"/>
    </xf>
    <xf numFmtId="0" fontId="35" fillId="0" borderId="73" xfId="3" applyFont="1" applyBorder="1" applyAlignment="1">
      <alignment horizontal="center" vertical="center"/>
    </xf>
    <xf numFmtId="2" fontId="35" fillId="0" borderId="45" xfId="3" applyNumberFormat="1" applyFont="1" applyBorder="1" applyAlignment="1">
      <alignment horizontal="center" vertical="center"/>
    </xf>
    <xf numFmtId="2" fontId="35" fillId="0" borderId="46" xfId="3" applyNumberFormat="1" applyFont="1" applyBorder="1" applyAlignment="1">
      <alignment horizontal="center" vertical="center"/>
    </xf>
    <xf numFmtId="0" fontId="37" fillId="0" borderId="35" xfId="3" applyFont="1" applyBorder="1" applyAlignment="1">
      <alignment horizontal="center" vertical="center"/>
    </xf>
    <xf numFmtId="0" fontId="37" fillId="0" borderId="22" xfId="3" applyFont="1" applyBorder="1" applyAlignment="1">
      <alignment horizontal="center" vertical="center"/>
    </xf>
    <xf numFmtId="0" fontId="28" fillId="0" borderId="65" xfId="3" applyFont="1" applyBorder="1" applyAlignment="1">
      <alignment horizontal="center" vertical="center"/>
    </xf>
    <xf numFmtId="0" fontId="28" fillId="0" borderId="61" xfId="3" applyFont="1" applyBorder="1" applyAlignment="1">
      <alignment horizontal="center" vertical="center"/>
    </xf>
    <xf numFmtId="0" fontId="37" fillId="0" borderId="21" xfId="3" applyFont="1" applyBorder="1" applyAlignment="1">
      <alignment horizontal="center" vertical="center"/>
    </xf>
    <xf numFmtId="0" fontId="38" fillId="0" borderId="35" xfId="3" applyFont="1" applyBorder="1" applyAlignment="1">
      <alignment horizontal="center" vertical="center"/>
    </xf>
    <xf numFmtId="0" fontId="41" fillId="0" borderId="66" xfId="3" applyFont="1" applyBorder="1" applyAlignment="1">
      <alignment horizontal="center" vertical="center"/>
    </xf>
    <xf numFmtId="0" fontId="39" fillId="0" borderId="65" xfId="3" applyFont="1" applyBorder="1" applyAlignment="1" applyProtection="1">
      <alignment horizontal="center" vertical="center"/>
      <protection locked="0"/>
    </xf>
    <xf numFmtId="0" fontId="32" fillId="0" borderId="18" xfId="3" applyFont="1" applyBorder="1" applyAlignment="1">
      <alignment horizontal="center" vertical="center"/>
    </xf>
    <xf numFmtId="0" fontId="32" fillId="0" borderId="5" xfId="3" applyFont="1" applyBorder="1" applyAlignment="1">
      <alignment horizontal="center" vertical="center"/>
    </xf>
    <xf numFmtId="0" fontId="32" fillId="0" borderId="1" xfId="3" applyFont="1" applyBorder="1" applyAlignment="1">
      <alignment horizontal="center" vertical="center"/>
    </xf>
    <xf numFmtId="0" fontId="32" fillId="0" borderId="76" xfId="3" applyFont="1" applyBorder="1" applyAlignment="1">
      <alignment horizontal="center" vertical="center"/>
    </xf>
    <xf numFmtId="0" fontId="32" fillId="0" borderId="77" xfId="3" applyFont="1" applyBorder="1" applyAlignment="1">
      <alignment horizontal="center" vertical="center"/>
    </xf>
    <xf numFmtId="0" fontId="32" fillId="0" borderId="78" xfId="3" applyFont="1" applyBorder="1" applyAlignment="1">
      <alignment horizontal="center" vertical="center"/>
    </xf>
    <xf numFmtId="0" fontId="32" fillId="0" borderId="79" xfId="3" applyFont="1" applyBorder="1" applyAlignment="1">
      <alignment horizontal="center" vertical="center"/>
    </xf>
    <xf numFmtId="0" fontId="35" fillId="0" borderId="10" xfId="3" applyFont="1" applyBorder="1" applyAlignment="1">
      <alignment horizontal="center" vertical="center"/>
    </xf>
    <xf numFmtId="0" fontId="35" fillId="0" borderId="14" xfId="3" applyFont="1" applyBorder="1" applyAlignment="1">
      <alignment horizontal="center" vertical="center"/>
    </xf>
    <xf numFmtId="2" fontId="35" fillId="0" borderId="61" xfId="3" applyNumberFormat="1" applyFont="1" applyBorder="1" applyAlignment="1">
      <alignment horizontal="center" vertical="center"/>
    </xf>
    <xf numFmtId="0" fontId="32" fillId="0" borderId="19" xfId="3" applyFont="1" applyBorder="1" applyAlignment="1">
      <alignment horizontal="center" vertical="center"/>
    </xf>
    <xf numFmtId="0" fontId="41" fillId="0" borderId="51" xfId="3" applyFont="1" applyBorder="1" applyAlignment="1">
      <alignment horizontal="center" vertical="center"/>
    </xf>
    <xf numFmtId="0" fontId="28" fillId="0" borderId="51" xfId="3" applyFont="1" applyBorder="1" applyAlignment="1">
      <alignment horizontal="center" vertical="center"/>
    </xf>
    <xf numFmtId="0" fontId="28" fillId="0" borderId="60" xfId="3" applyFont="1" applyBorder="1" applyAlignment="1">
      <alignment horizontal="center" vertical="center"/>
    </xf>
    <xf numFmtId="0" fontId="32" fillId="0" borderId="2" xfId="3" applyFont="1" applyBorder="1" applyAlignment="1">
      <alignment horizontal="center" vertical="center"/>
    </xf>
    <xf numFmtId="0" fontId="35" fillId="0" borderId="32" xfId="3" applyFont="1" applyBorder="1" applyAlignment="1">
      <alignment horizontal="center" vertical="center"/>
    </xf>
    <xf numFmtId="0" fontId="35" fillId="0" borderId="30" xfId="3" applyFont="1" applyBorder="1" applyAlignment="1">
      <alignment horizontal="center" vertical="center"/>
    </xf>
    <xf numFmtId="0" fontId="28" fillId="17" borderId="55" xfId="3" applyFont="1" applyFill="1" applyBorder="1" applyAlignment="1">
      <alignment horizontal="center" vertical="center"/>
    </xf>
    <xf numFmtId="0" fontId="28" fillId="17" borderId="28" xfId="3" applyFont="1" applyFill="1" applyBorder="1" applyAlignment="1">
      <alignment horizontal="center" vertical="center"/>
    </xf>
    <xf numFmtId="0" fontId="28" fillId="17" borderId="29" xfId="3" applyFont="1" applyFill="1" applyBorder="1" applyAlignment="1">
      <alignment horizontal="center" vertical="center"/>
    </xf>
    <xf numFmtId="0" fontId="28" fillId="0" borderId="35" xfId="3" applyFont="1" applyBorder="1" applyAlignment="1">
      <alignment horizontal="center" vertical="center"/>
    </xf>
    <xf numFmtId="0" fontId="32" fillId="0" borderId="58" xfId="3" applyFont="1" applyBorder="1" applyAlignment="1">
      <alignment horizontal="center" vertical="center"/>
    </xf>
    <xf numFmtId="0" fontId="32" fillId="0" borderId="59" xfId="3" applyFont="1" applyBorder="1" applyAlignment="1">
      <alignment horizontal="center" vertical="center"/>
    </xf>
    <xf numFmtId="0" fontId="32" fillId="0" borderId="63" xfId="3" applyFont="1" applyBorder="1" applyAlignment="1">
      <alignment horizontal="center" vertical="center"/>
    </xf>
    <xf numFmtId="0" fontId="28" fillId="0" borderId="0" xfId="3" applyFont="1" applyAlignment="1">
      <alignment horizontal="left" vertical="center"/>
    </xf>
    <xf numFmtId="0" fontId="28" fillId="17" borderId="56" xfId="3" applyFont="1" applyFill="1" applyBorder="1" applyAlignment="1">
      <alignment horizontal="center" vertical="center"/>
    </xf>
    <xf numFmtId="0" fontId="39" fillId="0" borderId="60" xfId="3" applyFont="1" applyBorder="1" applyAlignment="1">
      <alignment horizontal="center" vertical="center"/>
    </xf>
    <xf numFmtId="0" fontId="39" fillId="0" borderId="67" xfId="3" applyFont="1" applyBorder="1" applyAlignment="1">
      <alignment horizontal="center" vertical="center"/>
    </xf>
    <xf numFmtId="0" fontId="39" fillId="0" borderId="66" xfId="3" applyFont="1" applyBorder="1" applyAlignment="1">
      <alignment horizontal="center" vertical="center"/>
    </xf>
    <xf numFmtId="0" fontId="39" fillId="0" borderId="51" xfId="3" applyFont="1" applyBorder="1" applyAlignment="1">
      <alignment horizontal="center" vertical="center"/>
    </xf>
    <xf numFmtId="0" fontId="35" fillId="0" borderId="45" xfId="3" applyFont="1" applyBorder="1" applyAlignment="1">
      <alignment horizontal="center" vertical="center"/>
    </xf>
    <xf numFmtId="0" fontId="35" fillId="0" borderId="61" xfId="3" applyFont="1" applyBorder="1" applyAlignment="1">
      <alignment horizontal="center" vertical="center"/>
    </xf>
    <xf numFmtId="0" fontId="32" fillId="17" borderId="55" xfId="3" applyFont="1" applyFill="1" applyBorder="1" applyAlignment="1">
      <alignment horizontal="center" vertical="center"/>
    </xf>
    <xf numFmtId="0" fontId="32" fillId="17" borderId="28" xfId="3" applyFont="1" applyFill="1" applyBorder="1" applyAlignment="1">
      <alignment horizontal="center" vertical="center"/>
    </xf>
    <xf numFmtId="0" fontId="32" fillId="17" borderId="56" xfId="3" applyFont="1" applyFill="1" applyBorder="1" applyAlignment="1">
      <alignment horizontal="center" vertical="center"/>
    </xf>
    <xf numFmtId="0" fontId="28" fillId="0" borderId="22" xfId="3" applyFont="1" applyBorder="1" applyAlignment="1">
      <alignment horizontal="center" vertical="center"/>
    </xf>
    <xf numFmtId="0" fontId="28" fillId="0" borderId="21" xfId="3" applyFont="1" applyBorder="1" applyAlignment="1">
      <alignment horizontal="center" vertical="center"/>
    </xf>
    <xf numFmtId="0" fontId="39" fillId="0" borderId="61" xfId="3" applyFont="1" applyBorder="1" applyAlignment="1" applyProtection="1">
      <alignment horizontal="center" vertical="center"/>
      <protection locked="0"/>
    </xf>
    <xf numFmtId="0" fontId="28" fillId="17" borderId="30" xfId="3" applyFont="1" applyFill="1" applyBorder="1" applyAlignment="1">
      <alignment horizontal="center" vertical="center"/>
    </xf>
    <xf numFmtId="0" fontId="28" fillId="17" borderId="32" xfId="3" applyFont="1" applyFill="1" applyBorder="1" applyAlignment="1">
      <alignment horizontal="center" vertical="center"/>
    </xf>
    <xf numFmtId="0" fontId="28" fillId="17" borderId="42" xfId="3" applyFont="1" applyFill="1" applyBorder="1" applyAlignment="1">
      <alignment horizontal="center" vertical="center"/>
    </xf>
    <xf numFmtId="0" fontId="28" fillId="0" borderId="57" xfId="3" applyFont="1" applyBorder="1" applyAlignment="1">
      <alignment horizontal="center" vertical="center"/>
    </xf>
    <xf numFmtId="0" fontId="28" fillId="0" borderId="62" xfId="3" applyFont="1" applyBorder="1" applyAlignment="1">
      <alignment horizontal="center" vertical="center"/>
    </xf>
    <xf numFmtId="0" fontId="28" fillId="17" borderId="35" xfId="3" applyFont="1" applyFill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32" fillId="0" borderId="3" xfId="3" applyFont="1" applyBorder="1" applyAlignment="1">
      <alignment horizontal="center" vertical="center"/>
    </xf>
  </cellXfs>
  <cellStyles count="4">
    <cellStyle name="説明文" xfId="2" builtinId="53"/>
    <cellStyle name="標準" xfId="0" builtinId="0"/>
    <cellStyle name="標準 2" xfId="1" xr:uid="{00000000-0005-0000-0000-000002000000}"/>
    <cellStyle name="標準 2 2" xfId="3" xr:uid="{8AE15C99-DD8C-4E13-BD8E-E3FF22F1CAD1}"/>
  </cellStyles>
  <dxfs count="9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19D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112</xdr:row>
      <xdr:rowOff>31749</xdr:rowOff>
    </xdr:from>
    <xdr:to>
      <xdr:col>12</xdr:col>
      <xdr:colOff>10583</xdr:colOff>
      <xdr:row>120</xdr:row>
      <xdr:rowOff>126999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E34230D-D3D7-485D-A44B-7FD8C231BFBE}"/>
            </a:ext>
          </a:extLst>
        </xdr:cNvPr>
        <xdr:cNvSpPr txBox="1"/>
      </xdr:nvSpPr>
      <xdr:spPr>
        <a:xfrm>
          <a:off x="1619250" y="25791582"/>
          <a:ext cx="5334000" cy="204258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/>
            <a:t>台風接近のため、中止</a:t>
          </a:r>
          <a:endParaRPr kumimoji="1" lang="en-US" altLang="ja-JP" sz="3200"/>
        </a:p>
        <a:p>
          <a:pPr algn="ctr"/>
          <a:r>
            <a:rPr kumimoji="1" lang="ja-JP" altLang="en-US" sz="3200"/>
            <a:t>（日程変更は行わない）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workbookViewId="0">
      <selection activeCell="B17" sqref="B17"/>
    </sheetView>
  </sheetViews>
  <sheetFormatPr defaultColWidth="9" defaultRowHeight="13.5"/>
  <cols>
    <col min="1" max="1" width="16.125" style="304" bestFit="1" customWidth="1"/>
    <col min="2" max="2" width="58.125" style="304" bestFit="1" customWidth="1"/>
    <col min="3" max="16384" width="9" style="304"/>
  </cols>
  <sheetData>
    <row r="1" spans="1:2" ht="15" thickBot="1">
      <c r="A1" s="458" t="s">
        <v>3</v>
      </c>
      <c r="B1" s="458"/>
    </row>
    <row r="2" spans="1:2" ht="14.25">
      <c r="A2" s="459" t="s">
        <v>4</v>
      </c>
      <c r="B2" s="305" t="s">
        <v>5</v>
      </c>
    </row>
    <row r="3" spans="1:2" ht="29.25" thickBot="1">
      <c r="A3" s="460"/>
      <c r="B3" s="307" t="s">
        <v>6</v>
      </c>
    </row>
    <row r="4" spans="1:2" ht="15" thickBot="1">
      <c r="A4" s="460"/>
      <c r="B4" s="306"/>
    </row>
    <row r="5" spans="1:2" ht="14.25">
      <c r="A5" s="460"/>
      <c r="B5" s="308" t="s">
        <v>7</v>
      </c>
    </row>
    <row r="6" spans="1:2" ht="43.5" thickBot="1">
      <c r="A6" s="461"/>
      <c r="B6" s="309" t="s">
        <v>8</v>
      </c>
    </row>
  </sheetData>
  <mergeCells count="2">
    <mergeCell ref="A1:B1"/>
    <mergeCell ref="A2:A6"/>
  </mergeCells>
  <phoneticPr fontId="2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EA9A9-781F-43BE-A49C-E6AC29A16D2D}">
  <dimension ref="A1:AF59"/>
  <sheetViews>
    <sheetView zoomScale="90" zoomScaleNormal="90" workbookViewId="0"/>
  </sheetViews>
  <sheetFormatPr defaultColWidth="8.875" defaultRowHeight="13.5"/>
  <cols>
    <col min="1" max="1" width="7.375" bestFit="1" customWidth="1"/>
    <col min="2" max="2" width="3.625" bestFit="1" customWidth="1"/>
    <col min="3" max="3" width="13.375" bestFit="1" customWidth="1"/>
    <col min="4" max="4" width="5.125" bestFit="1" customWidth="1"/>
    <col min="5" max="5" width="11.625" bestFit="1" customWidth="1"/>
    <col min="6" max="9" width="5.125" bestFit="1" customWidth="1"/>
    <col min="10" max="10" width="6.5" bestFit="1" customWidth="1"/>
    <col min="11" max="11" width="5.125" bestFit="1" customWidth="1"/>
    <col min="12" max="12" width="7.125" bestFit="1" customWidth="1"/>
    <col min="13" max="15" width="5.125" bestFit="1" customWidth="1"/>
    <col min="16" max="16" width="7" bestFit="1" customWidth="1"/>
    <col min="17" max="17" width="5.125" bestFit="1" customWidth="1"/>
    <col min="18" max="18" width="7.125" bestFit="1" customWidth="1"/>
    <col min="19" max="19" width="9" bestFit="1" customWidth="1"/>
    <col min="20" max="20" width="6.5" bestFit="1" customWidth="1"/>
    <col min="21" max="21" width="7" bestFit="1" customWidth="1"/>
    <col min="22" max="22" width="5.125" bestFit="1" customWidth="1"/>
    <col min="23" max="23" width="6.5" bestFit="1" customWidth="1"/>
    <col min="24" max="24" width="6.125" bestFit="1" customWidth="1"/>
    <col min="25" max="25" width="5.125" bestFit="1" customWidth="1"/>
    <col min="26" max="27" width="7" bestFit="1" customWidth="1"/>
    <col min="28" max="28" width="4.125" bestFit="1" customWidth="1"/>
    <col min="29" max="29" width="8.125" bestFit="1" customWidth="1"/>
    <col min="30" max="31" width="7.375" bestFit="1" customWidth="1"/>
    <col min="32" max="32" width="9" bestFit="1" customWidth="1"/>
  </cols>
  <sheetData>
    <row r="1" spans="1:32">
      <c r="A1" t="s">
        <v>165</v>
      </c>
    </row>
    <row r="2" spans="1:32">
      <c r="D2">
        <v>1</v>
      </c>
      <c r="E2">
        <v>2</v>
      </c>
      <c r="F2">
        <v>3</v>
      </c>
      <c r="G2">
        <v>4</v>
      </c>
      <c r="H2">
        <v>5</v>
      </c>
      <c r="I2">
        <v>7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17</v>
      </c>
      <c r="R2">
        <v>18</v>
      </c>
      <c r="S2">
        <v>19</v>
      </c>
      <c r="T2">
        <v>20</v>
      </c>
      <c r="U2">
        <v>21</v>
      </c>
      <c r="V2">
        <v>22</v>
      </c>
      <c r="W2">
        <v>23</v>
      </c>
      <c r="X2">
        <v>24</v>
      </c>
      <c r="Y2">
        <v>25</v>
      </c>
      <c r="Z2">
        <v>27</v>
      </c>
      <c r="AA2">
        <v>29</v>
      </c>
      <c r="AB2">
        <v>34</v>
      </c>
      <c r="AC2">
        <v>37</v>
      </c>
      <c r="AD2">
        <v>42</v>
      </c>
      <c r="AE2">
        <v>45</v>
      </c>
      <c r="AF2">
        <v>48</v>
      </c>
    </row>
    <row r="3" spans="1:32">
      <c r="A3" t="s">
        <v>166</v>
      </c>
      <c r="B3" t="s">
        <v>167</v>
      </c>
      <c r="D3" s="208" t="s">
        <v>142</v>
      </c>
      <c r="E3" s="208" t="s">
        <v>131</v>
      </c>
      <c r="F3" s="208" t="s">
        <v>122</v>
      </c>
      <c r="G3" s="208" t="s">
        <v>139</v>
      </c>
      <c r="H3" s="208" t="s">
        <v>168</v>
      </c>
      <c r="I3" s="208" t="s">
        <v>141</v>
      </c>
      <c r="J3" s="95" t="s">
        <v>189</v>
      </c>
      <c r="K3" s="208" t="s">
        <v>143</v>
      </c>
      <c r="L3" s="208" t="s">
        <v>133</v>
      </c>
      <c r="M3" s="208" t="s">
        <v>124</v>
      </c>
      <c r="N3" s="208" t="s">
        <v>132</v>
      </c>
      <c r="O3" s="208" t="s">
        <v>125</v>
      </c>
      <c r="P3" s="208" t="s">
        <v>1</v>
      </c>
      <c r="Q3" s="208" t="s">
        <v>169</v>
      </c>
      <c r="R3" s="208" t="s">
        <v>0</v>
      </c>
      <c r="S3" s="209" t="s">
        <v>129</v>
      </c>
      <c r="T3" s="208" t="s">
        <v>136</v>
      </c>
      <c r="U3" s="208" t="s">
        <v>126</v>
      </c>
      <c r="V3" s="208" t="s">
        <v>140</v>
      </c>
      <c r="W3" s="208" t="s">
        <v>134</v>
      </c>
      <c r="X3" s="208" t="s">
        <v>123</v>
      </c>
      <c r="Y3" s="207" t="s">
        <v>170</v>
      </c>
      <c r="Z3" s="208" t="s">
        <v>130</v>
      </c>
      <c r="AA3" s="208" t="s">
        <v>137</v>
      </c>
      <c r="AB3" s="208" t="s">
        <v>127</v>
      </c>
      <c r="AC3" s="208" t="s">
        <v>128</v>
      </c>
      <c r="AD3" s="208" t="s">
        <v>144</v>
      </c>
      <c r="AE3" s="208" t="s">
        <v>138</v>
      </c>
      <c r="AF3" s="208" t="s">
        <v>135</v>
      </c>
    </row>
    <row r="4" spans="1:32">
      <c r="A4" s="210">
        <v>43715</v>
      </c>
      <c r="B4" s="6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 t="s">
        <v>171</v>
      </c>
      <c r="P4" s="6" t="s">
        <v>171</v>
      </c>
      <c r="Q4" s="6"/>
      <c r="R4" s="20" t="s">
        <v>172</v>
      </c>
      <c r="S4" s="6"/>
      <c r="T4" s="6"/>
      <c r="U4" s="6" t="s">
        <v>171</v>
      </c>
      <c r="V4" s="6" t="s">
        <v>171</v>
      </c>
      <c r="W4" s="6"/>
      <c r="X4" s="6"/>
      <c r="Y4" s="6"/>
      <c r="Z4" s="6"/>
      <c r="AA4" s="6" t="s">
        <v>172</v>
      </c>
      <c r="AB4" s="6"/>
      <c r="AC4" s="6"/>
      <c r="AD4" s="6"/>
      <c r="AE4" s="6"/>
      <c r="AF4" s="6"/>
    </row>
    <row r="5" spans="1:32">
      <c r="A5" s="210">
        <v>43716</v>
      </c>
      <c r="B5" s="6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171</v>
      </c>
      <c r="Q5" s="6"/>
      <c r="R5" s="20" t="s">
        <v>172</v>
      </c>
      <c r="S5" s="6"/>
      <c r="T5" s="6"/>
      <c r="U5" s="6" t="s">
        <v>171</v>
      </c>
      <c r="V5" s="6" t="s">
        <v>171</v>
      </c>
      <c r="W5" s="6"/>
      <c r="X5" s="6"/>
      <c r="Y5" s="6"/>
      <c r="Z5" s="6"/>
      <c r="AA5" s="6" t="s">
        <v>172</v>
      </c>
      <c r="AB5" s="6"/>
      <c r="AC5" s="6"/>
      <c r="AD5" s="6"/>
      <c r="AE5" s="6"/>
      <c r="AF5" s="6"/>
    </row>
    <row r="6" spans="1:32">
      <c r="A6" s="210">
        <v>43722</v>
      </c>
      <c r="B6" s="6">
        <v>3</v>
      </c>
      <c r="C6" s="6"/>
      <c r="D6" s="6"/>
      <c r="E6" s="210"/>
      <c r="F6" s="210"/>
      <c r="G6" s="210"/>
      <c r="H6" s="210"/>
      <c r="I6" s="210"/>
      <c r="J6" s="210"/>
      <c r="K6" s="210"/>
      <c r="L6" s="6"/>
      <c r="M6" s="6"/>
      <c r="N6" s="6"/>
      <c r="O6" s="210"/>
      <c r="P6" s="6" t="s">
        <v>171</v>
      </c>
      <c r="Q6" s="6"/>
      <c r="R6" s="211" t="s">
        <v>172</v>
      </c>
      <c r="S6" s="210"/>
      <c r="T6" s="210"/>
      <c r="U6" s="210" t="s">
        <v>171</v>
      </c>
      <c r="V6" s="210" t="s">
        <v>171</v>
      </c>
      <c r="W6" s="210"/>
      <c r="X6" s="6"/>
      <c r="Y6" s="6"/>
      <c r="Z6" s="6"/>
      <c r="AA6" s="6" t="s">
        <v>172</v>
      </c>
      <c r="AB6" s="6"/>
      <c r="AC6" s="210"/>
      <c r="AD6" s="6"/>
      <c r="AE6" s="6"/>
      <c r="AF6" s="6"/>
    </row>
    <row r="7" spans="1:32">
      <c r="A7" s="210">
        <v>43723</v>
      </c>
      <c r="B7" s="6">
        <v>4</v>
      </c>
      <c r="C7" s="6"/>
      <c r="D7" s="6"/>
      <c r="E7" s="210"/>
      <c r="F7" s="210"/>
      <c r="G7" s="210"/>
      <c r="H7" s="210"/>
      <c r="I7" s="210"/>
      <c r="J7" s="210"/>
      <c r="K7" s="210"/>
      <c r="L7" s="6"/>
      <c r="M7" s="6"/>
      <c r="N7" s="6"/>
      <c r="O7" s="210"/>
      <c r="P7" s="6" t="s">
        <v>171</v>
      </c>
      <c r="Q7" s="6"/>
      <c r="R7" s="211" t="s">
        <v>172</v>
      </c>
      <c r="S7" s="210"/>
      <c r="T7" s="210"/>
      <c r="U7" s="210" t="s">
        <v>171</v>
      </c>
      <c r="V7" s="210" t="s">
        <v>171</v>
      </c>
      <c r="W7" s="210"/>
      <c r="X7" s="6"/>
      <c r="Y7" s="6"/>
      <c r="Z7" s="6"/>
      <c r="AA7" s="6" t="s">
        <v>172</v>
      </c>
      <c r="AB7" s="6"/>
      <c r="AC7" s="210"/>
      <c r="AD7" s="6"/>
      <c r="AE7" s="6"/>
      <c r="AF7" s="6"/>
    </row>
    <row r="8" spans="1:32" s="215" customFormat="1">
      <c r="A8" s="212">
        <v>43729</v>
      </c>
      <c r="B8" s="213">
        <v>5</v>
      </c>
      <c r="C8" s="213" t="s">
        <v>173</v>
      </c>
      <c r="D8" s="213"/>
      <c r="E8" s="212" t="s">
        <v>171</v>
      </c>
      <c r="F8" s="212"/>
      <c r="G8" s="212"/>
      <c r="H8" s="212" t="s">
        <v>171</v>
      </c>
      <c r="I8" s="212"/>
      <c r="J8" s="212"/>
      <c r="K8" s="212"/>
      <c r="L8" s="213"/>
      <c r="M8" s="213"/>
      <c r="N8" s="213"/>
      <c r="O8" s="212"/>
      <c r="P8" s="213" t="s">
        <v>171</v>
      </c>
      <c r="Q8" s="213"/>
      <c r="R8" s="214" t="s">
        <v>172</v>
      </c>
      <c r="S8" s="212"/>
      <c r="T8" s="212"/>
      <c r="U8" s="212" t="s">
        <v>171</v>
      </c>
      <c r="V8" s="212" t="s">
        <v>171</v>
      </c>
      <c r="W8" s="212"/>
      <c r="X8" s="213"/>
      <c r="Y8" s="213"/>
      <c r="Z8" s="213"/>
      <c r="AA8" s="212"/>
      <c r="AB8" s="213"/>
      <c r="AC8" s="212"/>
      <c r="AD8" s="213"/>
      <c r="AE8" s="213"/>
      <c r="AF8" s="213"/>
    </row>
    <row r="9" spans="1:32" s="215" customFormat="1">
      <c r="A9" s="212">
        <v>43730</v>
      </c>
      <c r="B9" s="213">
        <v>6</v>
      </c>
      <c r="C9" s="213" t="s">
        <v>173</v>
      </c>
      <c r="D9" s="213"/>
      <c r="E9" s="212" t="s">
        <v>171</v>
      </c>
      <c r="F9" s="212"/>
      <c r="G9" s="212"/>
      <c r="H9" s="212" t="s">
        <v>171</v>
      </c>
      <c r="I9" s="212"/>
      <c r="J9" s="212"/>
      <c r="K9" s="212"/>
      <c r="L9" s="213"/>
      <c r="M9" s="213"/>
      <c r="N9" s="213"/>
      <c r="O9" s="212"/>
      <c r="P9" s="213" t="s">
        <v>171</v>
      </c>
      <c r="Q9" s="213"/>
      <c r="R9" s="214" t="s">
        <v>172</v>
      </c>
      <c r="S9" s="212"/>
      <c r="T9" s="212"/>
      <c r="U9" s="212" t="s">
        <v>171</v>
      </c>
      <c r="V9" s="212" t="s">
        <v>171</v>
      </c>
      <c r="W9" s="212"/>
      <c r="X9" s="213"/>
      <c r="Y9" s="213"/>
      <c r="Z9" s="213"/>
      <c r="AA9" s="212"/>
      <c r="AB9" s="213"/>
      <c r="AC9" s="212"/>
      <c r="AD9" s="213"/>
      <c r="AE9" s="213"/>
      <c r="AF9" s="213"/>
    </row>
    <row r="10" spans="1:32" s="215" customFormat="1">
      <c r="A10" s="212">
        <v>43736</v>
      </c>
      <c r="B10" s="213">
        <v>7</v>
      </c>
      <c r="C10" s="213" t="s">
        <v>174</v>
      </c>
      <c r="D10" s="213"/>
      <c r="E10" s="212" t="s">
        <v>171</v>
      </c>
      <c r="F10" s="212" t="s">
        <v>171</v>
      </c>
      <c r="G10" s="212" t="s">
        <v>171</v>
      </c>
      <c r="H10" s="212"/>
      <c r="I10" s="212" t="s">
        <v>171</v>
      </c>
      <c r="J10" s="212" t="s">
        <v>171</v>
      </c>
      <c r="K10" s="212"/>
      <c r="L10" s="213"/>
      <c r="M10" s="213"/>
      <c r="N10" s="213"/>
      <c r="O10" s="212"/>
      <c r="P10" s="212"/>
      <c r="Q10" s="213"/>
      <c r="R10" s="212"/>
      <c r="S10" s="212"/>
      <c r="T10" s="212"/>
      <c r="U10" s="212"/>
      <c r="V10" s="212"/>
      <c r="W10" s="212"/>
      <c r="X10" s="213"/>
      <c r="Y10" s="213"/>
      <c r="Z10" s="213"/>
      <c r="AA10" s="212"/>
      <c r="AB10" s="213"/>
      <c r="AC10" s="212"/>
      <c r="AD10" s="213"/>
      <c r="AE10" s="213"/>
      <c r="AF10" s="213"/>
    </row>
    <row r="11" spans="1:32" s="215" customFormat="1">
      <c r="A11" s="212">
        <v>43737</v>
      </c>
      <c r="B11" s="213">
        <v>8</v>
      </c>
      <c r="C11" s="213" t="s">
        <v>174</v>
      </c>
      <c r="D11" s="213"/>
      <c r="E11" s="212" t="s">
        <v>171</v>
      </c>
      <c r="F11" s="212" t="s">
        <v>171</v>
      </c>
      <c r="G11" s="212" t="s">
        <v>171</v>
      </c>
      <c r="H11" s="212"/>
      <c r="I11" s="212" t="s">
        <v>171</v>
      </c>
      <c r="J11" s="212" t="s">
        <v>171</v>
      </c>
      <c r="K11" s="212"/>
      <c r="L11" s="213"/>
      <c r="M11" s="213"/>
      <c r="N11" s="213"/>
      <c r="O11" s="212"/>
      <c r="P11" s="212"/>
      <c r="Q11" s="213"/>
      <c r="R11" s="212"/>
      <c r="S11" s="212"/>
      <c r="T11" s="212"/>
      <c r="U11" s="212"/>
      <c r="V11" s="212"/>
      <c r="W11" s="212"/>
      <c r="X11" s="213"/>
      <c r="Y11" s="213"/>
      <c r="Z11" s="213"/>
      <c r="AA11" s="212"/>
      <c r="AB11" s="213"/>
      <c r="AC11" s="212"/>
      <c r="AD11" s="213"/>
      <c r="AE11" s="213"/>
      <c r="AF11" s="213"/>
    </row>
    <row r="12" spans="1:32">
      <c r="A12" s="210">
        <v>43743</v>
      </c>
      <c r="B12" s="6">
        <v>9</v>
      </c>
      <c r="C12" s="6"/>
      <c r="D12" s="6"/>
      <c r="E12" s="210"/>
      <c r="F12" s="210"/>
      <c r="G12" s="210"/>
      <c r="H12" s="210"/>
      <c r="I12" s="210"/>
      <c r="J12" s="210"/>
      <c r="K12" s="210"/>
      <c r="L12" s="6"/>
      <c r="M12" s="6"/>
      <c r="N12" s="6"/>
      <c r="O12" s="210" t="s">
        <v>171</v>
      </c>
      <c r="P12" s="210"/>
      <c r="Q12" s="6"/>
      <c r="R12" s="210"/>
      <c r="S12" s="210"/>
      <c r="T12" s="210"/>
      <c r="U12" s="210"/>
      <c r="V12" s="210"/>
      <c r="W12" s="210"/>
      <c r="X12" s="6"/>
      <c r="Y12" s="6"/>
      <c r="Z12" s="6"/>
      <c r="AA12" s="210"/>
      <c r="AB12" s="6"/>
      <c r="AC12" s="210"/>
      <c r="AD12" s="6"/>
      <c r="AE12" s="6"/>
      <c r="AF12" s="6"/>
    </row>
    <row r="13" spans="1:32">
      <c r="A13" s="210">
        <v>43744</v>
      </c>
      <c r="B13" s="6">
        <v>10</v>
      </c>
      <c r="C13" s="6"/>
      <c r="D13" s="6"/>
      <c r="E13" s="210"/>
      <c r="F13" s="210"/>
      <c r="G13" s="210"/>
      <c r="H13" s="210"/>
      <c r="I13" s="210"/>
      <c r="J13" s="210"/>
      <c r="K13" s="210"/>
      <c r="L13" s="6"/>
      <c r="M13" s="6"/>
      <c r="N13" s="6"/>
      <c r="O13" s="210"/>
      <c r="P13" s="210"/>
      <c r="Q13" s="6"/>
      <c r="R13" s="210"/>
      <c r="S13" s="210"/>
      <c r="T13" s="210"/>
      <c r="U13" s="210"/>
      <c r="V13" s="210"/>
      <c r="W13" s="210"/>
      <c r="X13" s="6"/>
      <c r="Y13" s="6"/>
      <c r="Z13" s="6"/>
      <c r="AA13" s="210"/>
      <c r="AB13" s="6"/>
      <c r="AC13" s="210"/>
      <c r="AD13" s="6"/>
      <c r="AE13" s="6"/>
      <c r="AF13" s="6"/>
    </row>
    <row r="14" spans="1:32" s="215" customFormat="1">
      <c r="A14" s="212">
        <v>43750</v>
      </c>
      <c r="B14" s="213">
        <v>11</v>
      </c>
      <c r="C14" s="213" t="s">
        <v>175</v>
      </c>
      <c r="D14" s="213"/>
      <c r="E14" s="212" t="s">
        <v>171</v>
      </c>
      <c r="F14" s="212" t="s">
        <v>171</v>
      </c>
      <c r="G14" s="212" t="s">
        <v>171</v>
      </c>
      <c r="H14" s="212" t="s">
        <v>171</v>
      </c>
      <c r="I14" s="212" t="s">
        <v>171</v>
      </c>
      <c r="J14" s="212" t="s">
        <v>171</v>
      </c>
      <c r="K14" s="212"/>
      <c r="L14" s="213"/>
      <c r="M14" s="213"/>
      <c r="N14" s="213"/>
      <c r="O14" s="212"/>
      <c r="P14" s="212"/>
      <c r="Q14" s="213"/>
      <c r="R14" s="214" t="s">
        <v>172</v>
      </c>
      <c r="S14" s="212"/>
      <c r="T14" s="212"/>
      <c r="U14" s="212"/>
      <c r="V14" s="212" t="s">
        <v>171</v>
      </c>
      <c r="W14" s="212"/>
      <c r="X14" s="213"/>
      <c r="Y14" s="213"/>
      <c r="Z14" s="213"/>
      <c r="AA14" s="212"/>
      <c r="AB14" s="213"/>
      <c r="AC14" s="212"/>
      <c r="AD14" s="213"/>
      <c r="AE14" s="213"/>
      <c r="AF14" s="213"/>
    </row>
    <row r="15" spans="1:32" s="215" customFormat="1">
      <c r="A15" s="212">
        <v>43751</v>
      </c>
      <c r="B15" s="213">
        <v>12</v>
      </c>
      <c r="C15" s="213" t="s">
        <v>175</v>
      </c>
      <c r="D15" s="213"/>
      <c r="E15" s="212" t="s">
        <v>171</v>
      </c>
      <c r="F15" s="212" t="s">
        <v>171</v>
      </c>
      <c r="G15" s="212" t="s">
        <v>171</v>
      </c>
      <c r="H15" s="212" t="s">
        <v>171</v>
      </c>
      <c r="I15" s="212" t="s">
        <v>171</v>
      </c>
      <c r="J15" s="212" t="s">
        <v>171</v>
      </c>
      <c r="K15" s="212"/>
      <c r="L15" s="213"/>
      <c r="M15" s="213"/>
      <c r="N15" s="213"/>
      <c r="O15" s="212"/>
      <c r="P15" s="212"/>
      <c r="Q15" s="213"/>
      <c r="R15" s="214" t="s">
        <v>172</v>
      </c>
      <c r="S15" s="212"/>
      <c r="T15" s="212"/>
      <c r="U15" s="212"/>
      <c r="V15" s="212" t="s">
        <v>171</v>
      </c>
      <c r="W15" s="212"/>
      <c r="X15" s="213"/>
      <c r="Y15" s="213"/>
      <c r="Z15" s="213"/>
      <c r="AA15" s="212"/>
      <c r="AB15" s="213"/>
      <c r="AC15" s="212"/>
      <c r="AD15" s="213"/>
      <c r="AE15" s="213"/>
      <c r="AF15" s="213"/>
    </row>
    <row r="16" spans="1:32" s="215" customFormat="1">
      <c r="A16" s="212">
        <v>43757</v>
      </c>
      <c r="B16" s="213">
        <v>13</v>
      </c>
      <c r="C16" s="213" t="s">
        <v>176</v>
      </c>
      <c r="D16" s="213"/>
      <c r="E16" s="212" t="s">
        <v>171</v>
      </c>
      <c r="F16" s="212" t="s">
        <v>171</v>
      </c>
      <c r="G16" s="212" t="s">
        <v>171</v>
      </c>
      <c r="H16" s="212"/>
      <c r="I16" s="212" t="s">
        <v>171</v>
      </c>
      <c r="J16" s="212" t="s">
        <v>171</v>
      </c>
      <c r="K16" s="212"/>
      <c r="L16" s="213"/>
      <c r="M16" s="213"/>
      <c r="N16" s="213"/>
      <c r="O16" s="212" t="s">
        <v>171</v>
      </c>
      <c r="P16" s="212"/>
      <c r="Q16" s="213"/>
      <c r="R16" s="212"/>
      <c r="S16" s="212"/>
      <c r="T16" s="212" t="s">
        <v>171</v>
      </c>
      <c r="U16" s="212"/>
      <c r="V16" s="212"/>
      <c r="W16" s="212"/>
      <c r="X16" s="213"/>
      <c r="Y16" s="213"/>
      <c r="Z16" s="213"/>
      <c r="AA16" s="212"/>
      <c r="AB16" s="213"/>
      <c r="AC16" s="212"/>
      <c r="AD16" s="213"/>
      <c r="AE16" s="213"/>
      <c r="AF16" s="213"/>
    </row>
    <row r="17" spans="1:32" s="215" customFormat="1">
      <c r="A17" s="212">
        <v>43758</v>
      </c>
      <c r="B17" s="213">
        <v>14</v>
      </c>
      <c r="C17" s="213" t="s">
        <v>176</v>
      </c>
      <c r="D17" s="213"/>
      <c r="E17" s="212" t="s">
        <v>171</v>
      </c>
      <c r="F17" s="212" t="s">
        <v>171</v>
      </c>
      <c r="G17" s="212" t="s">
        <v>171</v>
      </c>
      <c r="H17" s="212"/>
      <c r="I17" s="212" t="s">
        <v>171</v>
      </c>
      <c r="J17" s="212" t="s">
        <v>171</v>
      </c>
      <c r="K17" s="212"/>
      <c r="L17" s="213"/>
      <c r="M17" s="213"/>
      <c r="N17" s="213"/>
      <c r="O17" s="212" t="s">
        <v>171</v>
      </c>
      <c r="P17" s="212"/>
      <c r="Q17" s="213"/>
      <c r="R17" s="212"/>
      <c r="S17" s="212"/>
      <c r="T17" s="212"/>
      <c r="U17" s="212"/>
      <c r="V17" s="212"/>
      <c r="W17" s="212"/>
      <c r="X17" s="213"/>
      <c r="Y17" s="213"/>
      <c r="Z17" s="213"/>
      <c r="AA17" s="212"/>
      <c r="AB17" s="213"/>
      <c r="AC17" s="212"/>
      <c r="AD17" s="213"/>
      <c r="AE17" s="213"/>
      <c r="AF17" s="213"/>
    </row>
    <row r="18" spans="1:32" s="218" customFormat="1">
      <c r="A18" s="216">
        <v>43764</v>
      </c>
      <c r="B18" s="217">
        <v>15</v>
      </c>
      <c r="C18" s="217"/>
      <c r="D18" s="217"/>
      <c r="E18" s="217"/>
      <c r="F18" s="217"/>
      <c r="G18" s="217"/>
      <c r="H18" s="217"/>
      <c r="I18" s="216"/>
      <c r="J18" s="216"/>
      <c r="K18" s="216" t="s">
        <v>171</v>
      </c>
      <c r="L18" s="217"/>
      <c r="M18" s="217"/>
      <c r="N18" s="217"/>
      <c r="O18" s="217" t="s">
        <v>171</v>
      </c>
      <c r="P18" s="217"/>
      <c r="Q18" s="216" t="s">
        <v>171</v>
      </c>
      <c r="R18" s="217"/>
      <c r="S18" s="217"/>
      <c r="T18" s="217" t="s">
        <v>171</v>
      </c>
      <c r="U18" s="217"/>
      <c r="V18" s="217"/>
      <c r="W18" s="217"/>
      <c r="X18" s="217"/>
      <c r="Y18" s="217"/>
      <c r="Z18" s="217"/>
      <c r="AA18" s="217"/>
      <c r="AB18" s="217"/>
      <c r="AC18" s="216"/>
      <c r="AD18" s="217"/>
      <c r="AE18" s="217"/>
      <c r="AF18" s="217"/>
    </row>
    <row r="19" spans="1:32">
      <c r="A19" s="210">
        <v>43765</v>
      </c>
      <c r="B19" s="6">
        <v>16</v>
      </c>
      <c r="C19" s="6"/>
      <c r="D19" s="6"/>
      <c r="E19" s="6"/>
      <c r="F19" s="6"/>
      <c r="G19" s="6"/>
      <c r="H19" s="6"/>
      <c r="I19" s="210"/>
      <c r="J19" s="210"/>
      <c r="K19" s="210" t="s">
        <v>171</v>
      </c>
      <c r="L19" s="6"/>
      <c r="M19" s="6"/>
      <c r="N19" s="6"/>
      <c r="O19" s="6"/>
      <c r="P19" s="6"/>
      <c r="Q19" s="210" t="s">
        <v>171</v>
      </c>
      <c r="R19" s="6"/>
      <c r="S19" s="6"/>
      <c r="T19" s="6" t="s">
        <v>171</v>
      </c>
      <c r="U19" s="6"/>
      <c r="V19" s="6"/>
      <c r="W19" s="6"/>
      <c r="X19" s="6"/>
      <c r="Y19" s="6"/>
      <c r="Z19" s="6"/>
      <c r="AA19" s="6"/>
      <c r="AB19" s="6"/>
      <c r="AC19" s="210"/>
      <c r="AD19" s="6"/>
      <c r="AE19" s="6"/>
      <c r="AF19" s="6"/>
    </row>
    <row r="20" spans="1:32" s="218" customFormat="1">
      <c r="A20" s="216">
        <v>43771</v>
      </c>
      <c r="B20" s="217">
        <v>17</v>
      </c>
      <c r="C20" s="217"/>
      <c r="D20" s="217"/>
      <c r="E20" s="216" t="s">
        <v>171</v>
      </c>
      <c r="F20" s="216"/>
      <c r="G20" s="216"/>
      <c r="H20" s="216"/>
      <c r="I20" s="216"/>
      <c r="J20" s="216"/>
      <c r="K20" s="216"/>
      <c r="L20" s="217"/>
      <c r="M20" s="217"/>
      <c r="N20" s="217"/>
      <c r="O20" s="216"/>
      <c r="P20" s="216" t="s">
        <v>171</v>
      </c>
      <c r="Q20" s="217"/>
      <c r="R20" s="287" t="s">
        <v>172</v>
      </c>
      <c r="S20" s="216"/>
      <c r="T20" s="216"/>
      <c r="U20" s="216"/>
      <c r="V20" s="216"/>
      <c r="W20" s="216"/>
      <c r="X20" s="217"/>
      <c r="Y20" s="217"/>
      <c r="Z20" s="217"/>
      <c r="AA20" s="216"/>
      <c r="AB20" s="217"/>
      <c r="AC20" s="216"/>
      <c r="AD20" s="217"/>
      <c r="AE20" s="217"/>
      <c r="AF20" s="217"/>
    </row>
    <row r="21" spans="1:32">
      <c r="A21" s="210">
        <v>43772</v>
      </c>
      <c r="B21" s="6">
        <v>18</v>
      </c>
      <c r="C21" s="6"/>
      <c r="D21" s="6"/>
      <c r="E21" s="210" t="s">
        <v>171</v>
      </c>
      <c r="F21" s="210"/>
      <c r="G21" s="210"/>
      <c r="H21" s="210"/>
      <c r="I21" s="210"/>
      <c r="J21" s="210"/>
      <c r="K21" s="210"/>
      <c r="L21" s="6"/>
      <c r="M21" s="6"/>
      <c r="N21" s="6"/>
      <c r="O21" s="210"/>
      <c r="P21" s="210" t="s">
        <v>171</v>
      </c>
      <c r="Q21" s="6"/>
      <c r="R21" s="210"/>
      <c r="S21" s="210"/>
      <c r="T21" s="210"/>
      <c r="U21" s="210"/>
      <c r="V21" s="210"/>
      <c r="W21" s="210"/>
      <c r="X21" s="6"/>
      <c r="Y21" s="6"/>
      <c r="Z21" s="6"/>
      <c r="AA21" s="210" t="s">
        <v>172</v>
      </c>
      <c r="AB21" s="6"/>
      <c r="AC21" s="210" t="s">
        <v>171</v>
      </c>
      <c r="AD21" s="6"/>
      <c r="AE21" s="6"/>
      <c r="AF21" s="6"/>
    </row>
    <row r="22" spans="1:32">
      <c r="A22" s="210">
        <v>43778</v>
      </c>
      <c r="B22" s="6">
        <v>19</v>
      </c>
      <c r="C22" s="6"/>
      <c r="D22" s="6"/>
      <c r="E22" s="210"/>
      <c r="F22" s="210"/>
      <c r="G22" s="210"/>
      <c r="H22" s="210" t="s">
        <v>171</v>
      </c>
      <c r="I22" s="210"/>
      <c r="J22" s="210"/>
      <c r="K22" s="210"/>
      <c r="L22" s="6"/>
      <c r="M22" s="6"/>
      <c r="N22" s="6"/>
      <c r="O22" s="210" t="s">
        <v>171</v>
      </c>
      <c r="P22" s="210"/>
      <c r="Q22" s="6"/>
      <c r="R22" s="210"/>
      <c r="S22" s="210"/>
      <c r="T22" s="210" t="s">
        <v>171</v>
      </c>
      <c r="U22" s="210" t="s">
        <v>171</v>
      </c>
      <c r="V22" s="210"/>
      <c r="W22" s="210"/>
      <c r="X22" s="6"/>
      <c r="Y22" s="6"/>
      <c r="Z22" s="6"/>
      <c r="AA22" s="210"/>
      <c r="AB22" s="6"/>
      <c r="AC22" s="210"/>
      <c r="AD22" s="6"/>
      <c r="AE22" s="6"/>
      <c r="AF22" s="6"/>
    </row>
    <row r="23" spans="1:32">
      <c r="A23" s="210">
        <v>43779</v>
      </c>
      <c r="B23" s="6">
        <v>20</v>
      </c>
      <c r="C23" s="6"/>
      <c r="D23" s="6"/>
      <c r="E23" s="210"/>
      <c r="F23" s="210"/>
      <c r="G23" s="210"/>
      <c r="H23" s="210" t="s">
        <v>171</v>
      </c>
      <c r="I23" s="210"/>
      <c r="J23" s="210"/>
      <c r="K23" s="210"/>
      <c r="L23" s="6"/>
      <c r="M23" s="6"/>
      <c r="N23" s="6"/>
      <c r="O23" s="210"/>
      <c r="P23" s="210"/>
      <c r="Q23" s="6"/>
      <c r="R23" s="210"/>
      <c r="S23" s="210"/>
      <c r="T23" s="210" t="s">
        <v>171</v>
      </c>
      <c r="U23" s="210" t="s">
        <v>171</v>
      </c>
      <c r="V23" s="210"/>
      <c r="W23" s="210"/>
      <c r="X23" s="6"/>
      <c r="Y23" s="6"/>
      <c r="Z23" s="6"/>
      <c r="AA23" s="210"/>
      <c r="AB23" s="6"/>
      <c r="AC23" s="210"/>
      <c r="AD23" s="6"/>
      <c r="AE23" s="6"/>
      <c r="AF23" s="6"/>
    </row>
    <row r="24" spans="1:32">
      <c r="A24" s="210">
        <v>43785</v>
      </c>
      <c r="B24" s="6">
        <v>21</v>
      </c>
      <c r="C24" s="6"/>
      <c r="D24" s="6"/>
      <c r="E24" s="210"/>
      <c r="F24" s="210"/>
      <c r="G24" s="210"/>
      <c r="H24" s="210"/>
      <c r="I24" s="210"/>
      <c r="J24" s="210"/>
      <c r="K24" s="210"/>
      <c r="L24" s="6"/>
      <c r="M24" s="6"/>
      <c r="N24" s="6"/>
      <c r="O24" s="210"/>
      <c r="P24" s="210"/>
      <c r="Q24" s="6"/>
      <c r="R24" s="210"/>
      <c r="S24" s="210" t="s">
        <v>190</v>
      </c>
      <c r="T24" s="210"/>
      <c r="U24" s="210"/>
      <c r="V24" s="210" t="s">
        <v>171</v>
      </c>
      <c r="W24" s="210" t="s">
        <v>171</v>
      </c>
      <c r="X24" s="6"/>
      <c r="Y24" s="6"/>
      <c r="Z24" s="6"/>
      <c r="AA24" s="210"/>
      <c r="AB24" s="6"/>
      <c r="AC24" s="210"/>
      <c r="AD24" s="6"/>
      <c r="AE24" s="6"/>
      <c r="AF24" s="6"/>
    </row>
    <row r="25" spans="1:32">
      <c r="A25" s="210">
        <v>43786</v>
      </c>
      <c r="B25" s="6">
        <v>22</v>
      </c>
      <c r="C25" s="6"/>
      <c r="D25" s="6"/>
      <c r="E25" s="210"/>
      <c r="F25" s="210"/>
      <c r="G25" s="210"/>
      <c r="H25" s="210"/>
      <c r="I25" s="210"/>
      <c r="J25" s="210"/>
      <c r="K25" s="210"/>
      <c r="L25" s="6"/>
      <c r="M25" s="6"/>
      <c r="N25" s="6"/>
      <c r="O25" s="210"/>
      <c r="P25" s="210"/>
      <c r="Q25" s="6"/>
      <c r="R25" s="210"/>
      <c r="S25" s="210" t="s">
        <v>190</v>
      </c>
      <c r="T25" s="210"/>
      <c r="U25" s="210"/>
      <c r="V25" s="210"/>
      <c r="W25" s="210"/>
      <c r="X25" s="6"/>
      <c r="Y25" s="6"/>
      <c r="Z25" s="6"/>
      <c r="AA25" s="210"/>
      <c r="AB25" s="6"/>
      <c r="AC25" s="210"/>
      <c r="AD25" s="6"/>
      <c r="AE25" s="6"/>
      <c r="AF25" s="6"/>
    </row>
    <row r="26" spans="1:32">
      <c r="A26" s="210">
        <v>43792</v>
      </c>
      <c r="B26" s="6">
        <v>23</v>
      </c>
      <c r="C26" s="6"/>
      <c r="D26" s="6"/>
      <c r="E26" s="210"/>
      <c r="F26" s="210"/>
      <c r="G26" s="210"/>
      <c r="H26" s="210"/>
      <c r="I26" s="210"/>
      <c r="J26" s="210"/>
      <c r="K26" s="210"/>
      <c r="L26" s="6"/>
      <c r="M26" s="6"/>
      <c r="N26" s="6"/>
      <c r="O26" s="210"/>
      <c r="P26" s="210"/>
      <c r="Q26" s="6"/>
      <c r="R26" s="211" t="s">
        <v>172</v>
      </c>
      <c r="S26" s="210"/>
      <c r="T26" s="210"/>
      <c r="U26" s="210"/>
      <c r="V26" s="210"/>
      <c r="W26" s="210" t="s">
        <v>171</v>
      </c>
      <c r="X26" s="6"/>
      <c r="Y26" s="6"/>
      <c r="Z26" s="6"/>
      <c r="AA26" s="210"/>
      <c r="AB26" s="6"/>
      <c r="AC26" s="210"/>
      <c r="AD26" s="6"/>
      <c r="AE26" s="6"/>
      <c r="AF26" s="6"/>
    </row>
    <row r="27" spans="1:32">
      <c r="A27" s="210">
        <v>43793</v>
      </c>
      <c r="B27" s="6">
        <v>24</v>
      </c>
      <c r="C27" s="6"/>
      <c r="D27" s="6"/>
      <c r="E27" s="210"/>
      <c r="F27" s="210"/>
      <c r="G27" s="210"/>
      <c r="H27" s="210"/>
      <c r="I27" s="210"/>
      <c r="J27" s="210"/>
      <c r="K27" s="210"/>
      <c r="L27" s="6"/>
      <c r="M27" s="6"/>
      <c r="N27" s="6"/>
      <c r="O27" s="210"/>
      <c r="P27" s="210"/>
      <c r="Q27" s="6"/>
      <c r="R27" s="211" t="s">
        <v>172</v>
      </c>
      <c r="S27" s="210" t="s">
        <v>190</v>
      </c>
      <c r="T27" s="210"/>
      <c r="U27" s="210"/>
      <c r="V27" s="210"/>
      <c r="W27" s="210" t="s">
        <v>171</v>
      </c>
      <c r="X27" s="6"/>
      <c r="Y27" s="6"/>
      <c r="Z27" s="6"/>
      <c r="AA27" s="210"/>
      <c r="AB27" s="6"/>
      <c r="AC27" s="210"/>
      <c r="AD27" s="6"/>
      <c r="AE27" s="6"/>
      <c r="AF27" s="6"/>
    </row>
    <row r="28" spans="1:32" s="215" customFormat="1">
      <c r="A28" s="212">
        <v>43799</v>
      </c>
      <c r="B28" s="213">
        <v>25</v>
      </c>
      <c r="C28" s="213" t="s">
        <v>177</v>
      </c>
      <c r="D28" s="213"/>
      <c r="E28" s="213" t="s">
        <v>171</v>
      </c>
      <c r="F28" s="213" t="s">
        <v>171</v>
      </c>
      <c r="G28" s="213" t="s">
        <v>171</v>
      </c>
      <c r="H28" s="213"/>
      <c r="I28" s="212" t="s">
        <v>171</v>
      </c>
      <c r="J28" s="212" t="s">
        <v>171</v>
      </c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2"/>
      <c r="AD28" s="213"/>
      <c r="AE28" s="213"/>
      <c r="AF28" s="213"/>
    </row>
    <row r="29" spans="1:32" s="215" customFormat="1">
      <c r="A29" s="212">
        <v>43800</v>
      </c>
      <c r="B29" s="213">
        <v>26</v>
      </c>
      <c r="C29" s="213" t="s">
        <v>177</v>
      </c>
      <c r="D29" s="213"/>
      <c r="E29" s="213" t="s">
        <v>171</v>
      </c>
      <c r="F29" s="213" t="s">
        <v>171</v>
      </c>
      <c r="G29" s="213" t="s">
        <v>171</v>
      </c>
      <c r="H29" s="213"/>
      <c r="I29" s="212" t="s">
        <v>171</v>
      </c>
      <c r="J29" s="212" t="s">
        <v>171</v>
      </c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 t="s">
        <v>171</v>
      </c>
      <c r="V29" s="213"/>
      <c r="W29" s="213"/>
      <c r="X29" s="213"/>
      <c r="Y29" s="213"/>
      <c r="Z29" s="213"/>
      <c r="AA29" s="213"/>
      <c r="AB29" s="213"/>
      <c r="AC29" s="212"/>
      <c r="AD29" s="213"/>
      <c r="AE29" s="213"/>
      <c r="AF29" s="213"/>
    </row>
    <row r="31" spans="1:32">
      <c r="A31" t="s">
        <v>178</v>
      </c>
    </row>
    <row r="32" spans="1:32">
      <c r="D32">
        <v>51</v>
      </c>
      <c r="E32">
        <v>52</v>
      </c>
      <c r="F32">
        <v>53</v>
      </c>
      <c r="G32">
        <v>54</v>
      </c>
      <c r="H32">
        <v>55</v>
      </c>
      <c r="I32">
        <v>56</v>
      </c>
      <c r="J32">
        <v>57</v>
      </c>
      <c r="K32">
        <v>59</v>
      </c>
      <c r="L32">
        <v>61</v>
      </c>
      <c r="M32">
        <v>62</v>
      </c>
      <c r="N32">
        <v>63</v>
      </c>
      <c r="O32">
        <v>69</v>
      </c>
      <c r="P32">
        <v>70</v>
      </c>
      <c r="Q32">
        <v>71</v>
      </c>
      <c r="R32">
        <v>73</v>
      </c>
      <c r="S32">
        <v>74</v>
      </c>
      <c r="T32">
        <v>77</v>
      </c>
      <c r="U32">
        <v>78</v>
      </c>
    </row>
    <row r="33" spans="1:21">
      <c r="A33" t="s">
        <v>166</v>
      </c>
      <c r="B33" t="s">
        <v>167</v>
      </c>
      <c r="D33" s="208" t="s">
        <v>141</v>
      </c>
      <c r="E33" s="208" t="s">
        <v>179</v>
      </c>
      <c r="F33" s="208" t="s">
        <v>131</v>
      </c>
      <c r="G33" s="208" t="s">
        <v>180</v>
      </c>
      <c r="H33" s="208" t="s">
        <v>125</v>
      </c>
      <c r="I33" s="208" t="s">
        <v>139</v>
      </c>
      <c r="J33" s="208" t="s">
        <v>122</v>
      </c>
      <c r="K33" s="208" t="s">
        <v>132</v>
      </c>
      <c r="L33" s="208" t="s">
        <v>1</v>
      </c>
      <c r="M33" s="208" t="s">
        <v>143</v>
      </c>
      <c r="N33" s="208" t="s">
        <v>168</v>
      </c>
      <c r="O33" s="208" t="s">
        <v>140</v>
      </c>
      <c r="P33" s="208" t="s">
        <v>181</v>
      </c>
      <c r="Q33" s="208" t="s">
        <v>182</v>
      </c>
      <c r="R33" s="208" t="s">
        <v>2</v>
      </c>
      <c r="S33" s="209" t="s">
        <v>129</v>
      </c>
      <c r="T33" s="208" t="s">
        <v>134</v>
      </c>
      <c r="U33" s="208" t="s">
        <v>137</v>
      </c>
    </row>
    <row r="34" spans="1:21">
      <c r="A34" s="210">
        <v>43715</v>
      </c>
      <c r="B34" s="6">
        <v>1</v>
      </c>
      <c r="C34" s="6"/>
      <c r="D34" s="20" t="s">
        <v>171</v>
      </c>
      <c r="E34" s="6" t="s">
        <v>172</v>
      </c>
      <c r="F34" s="6"/>
      <c r="G34" s="6"/>
      <c r="H34" s="6" t="s">
        <v>171</v>
      </c>
      <c r="I34" s="6" t="s">
        <v>172</v>
      </c>
      <c r="J34" s="6"/>
      <c r="K34" s="6"/>
      <c r="L34" s="6" t="s">
        <v>171</v>
      </c>
      <c r="M34" s="6" t="s">
        <v>171</v>
      </c>
      <c r="N34" s="6"/>
      <c r="O34" s="6"/>
      <c r="P34" s="6" t="s">
        <v>172</v>
      </c>
      <c r="Q34" s="6" t="s">
        <v>171</v>
      </c>
      <c r="R34" s="20" t="s">
        <v>171</v>
      </c>
      <c r="S34" s="6" t="s">
        <v>171</v>
      </c>
      <c r="T34" s="6"/>
      <c r="U34" s="6" t="s">
        <v>171</v>
      </c>
    </row>
    <row r="35" spans="1:21">
      <c r="A35" s="210">
        <v>43716</v>
      </c>
      <c r="B35" s="6">
        <v>2</v>
      </c>
      <c r="C35" s="6"/>
      <c r="D35" s="20" t="s">
        <v>171</v>
      </c>
      <c r="E35" s="6" t="s">
        <v>172</v>
      </c>
      <c r="F35" s="6"/>
      <c r="G35" s="6"/>
      <c r="H35" s="6" t="s">
        <v>171</v>
      </c>
      <c r="I35" s="6" t="s">
        <v>171</v>
      </c>
      <c r="J35" s="6"/>
      <c r="K35" s="6"/>
      <c r="L35" s="6" t="s">
        <v>171</v>
      </c>
      <c r="M35" s="6" t="s">
        <v>171</v>
      </c>
      <c r="N35" s="6"/>
      <c r="O35" s="6"/>
      <c r="P35" s="6" t="s">
        <v>172</v>
      </c>
      <c r="Q35" s="6" t="s">
        <v>171</v>
      </c>
      <c r="R35" s="20" t="s">
        <v>171</v>
      </c>
      <c r="S35" s="6" t="s">
        <v>171</v>
      </c>
      <c r="T35" s="6"/>
      <c r="U35" s="6" t="s">
        <v>171</v>
      </c>
    </row>
    <row r="36" spans="1:21">
      <c r="A36" s="210">
        <v>43722</v>
      </c>
      <c r="B36" s="6">
        <v>3</v>
      </c>
      <c r="C36" s="6"/>
      <c r="D36" s="211"/>
      <c r="E36" s="210" t="s">
        <v>183</v>
      </c>
      <c r="F36" s="210"/>
      <c r="G36" s="210"/>
      <c r="H36" s="210"/>
      <c r="I36" s="210" t="s">
        <v>171</v>
      </c>
      <c r="J36" s="210"/>
      <c r="K36" s="210"/>
      <c r="L36" s="6" t="s">
        <v>171</v>
      </c>
      <c r="M36" s="6" t="s">
        <v>171</v>
      </c>
      <c r="N36" s="210"/>
      <c r="O36" s="210"/>
      <c r="P36" s="210"/>
      <c r="Q36" s="210"/>
      <c r="R36" s="211" t="s">
        <v>171</v>
      </c>
      <c r="S36" s="210"/>
      <c r="T36" s="210"/>
      <c r="U36" s="6" t="s">
        <v>171</v>
      </c>
    </row>
    <row r="37" spans="1:21">
      <c r="A37" s="210">
        <v>43723</v>
      </c>
      <c r="B37" s="6">
        <v>4</v>
      </c>
      <c r="C37" s="6"/>
      <c r="D37" s="211"/>
      <c r="E37" s="6" t="s">
        <v>172</v>
      </c>
      <c r="F37" s="210" t="s">
        <v>171</v>
      </c>
      <c r="G37" s="210"/>
      <c r="H37" s="210"/>
      <c r="I37" s="210" t="s">
        <v>172</v>
      </c>
      <c r="J37" s="210"/>
      <c r="K37" s="210"/>
      <c r="L37" s="6" t="s">
        <v>171</v>
      </c>
      <c r="M37" s="6" t="s">
        <v>171</v>
      </c>
      <c r="N37" s="210"/>
      <c r="O37" s="210"/>
      <c r="P37" s="210"/>
      <c r="Q37" s="210"/>
      <c r="R37" s="211" t="s">
        <v>171</v>
      </c>
      <c r="S37" s="210" t="s">
        <v>171</v>
      </c>
      <c r="T37" s="210"/>
      <c r="U37" s="6" t="s">
        <v>171</v>
      </c>
    </row>
    <row r="38" spans="1:21" s="215" customFormat="1">
      <c r="A38" s="212">
        <v>43729</v>
      </c>
      <c r="B38" s="213">
        <v>5</v>
      </c>
      <c r="C38" s="213" t="s">
        <v>173</v>
      </c>
      <c r="D38" s="214" t="s">
        <v>171</v>
      </c>
      <c r="E38" s="212" t="s">
        <v>183</v>
      </c>
      <c r="F38" s="212" t="s">
        <v>171</v>
      </c>
      <c r="G38" s="212"/>
      <c r="H38" s="212"/>
      <c r="I38" s="212"/>
      <c r="J38" s="213" t="s">
        <v>172</v>
      </c>
      <c r="K38" s="212"/>
      <c r="L38" s="213" t="s">
        <v>171</v>
      </c>
      <c r="M38" s="213" t="s">
        <v>171</v>
      </c>
      <c r="N38" s="212" t="s">
        <v>171</v>
      </c>
      <c r="O38" s="212"/>
      <c r="P38" s="212"/>
      <c r="Q38" s="212"/>
      <c r="R38" s="214" t="s">
        <v>171</v>
      </c>
      <c r="S38" s="212" t="s">
        <v>171</v>
      </c>
      <c r="T38" s="212"/>
      <c r="U38" s="212"/>
    </row>
    <row r="39" spans="1:21" s="215" customFormat="1">
      <c r="A39" s="212">
        <v>43730</v>
      </c>
      <c r="B39" s="213">
        <v>6</v>
      </c>
      <c r="C39" s="213" t="s">
        <v>173</v>
      </c>
      <c r="D39" s="214" t="s">
        <v>171</v>
      </c>
      <c r="E39" s="212"/>
      <c r="F39" s="212" t="s">
        <v>171</v>
      </c>
      <c r="G39" s="212"/>
      <c r="H39" s="212"/>
      <c r="I39" s="212"/>
      <c r="J39" s="213" t="s">
        <v>172</v>
      </c>
      <c r="K39" s="212"/>
      <c r="L39" s="213" t="s">
        <v>171</v>
      </c>
      <c r="M39" s="213" t="s">
        <v>171</v>
      </c>
      <c r="N39" s="212"/>
      <c r="O39" s="212"/>
      <c r="P39" s="212"/>
      <c r="Q39" s="212"/>
      <c r="R39" s="214" t="s">
        <v>171</v>
      </c>
      <c r="S39" s="212" t="s">
        <v>171</v>
      </c>
      <c r="T39" s="212"/>
      <c r="U39" s="212"/>
    </row>
    <row r="40" spans="1:21" s="215" customFormat="1">
      <c r="A40" s="212">
        <v>43736</v>
      </c>
      <c r="B40" s="213">
        <v>7</v>
      </c>
      <c r="C40" s="213" t="s">
        <v>174</v>
      </c>
      <c r="D40" s="214" t="s">
        <v>171</v>
      </c>
      <c r="E40" s="213" t="s">
        <v>172</v>
      </c>
      <c r="F40" s="212" t="s">
        <v>171</v>
      </c>
      <c r="G40" s="213" t="s">
        <v>172</v>
      </c>
      <c r="H40" s="212"/>
      <c r="I40" s="212"/>
      <c r="J40" s="213" t="s">
        <v>172</v>
      </c>
      <c r="K40" s="212"/>
      <c r="L40" s="213"/>
      <c r="M40" s="213" t="s">
        <v>171</v>
      </c>
      <c r="N40" s="212"/>
      <c r="O40" s="212"/>
      <c r="P40" s="212"/>
      <c r="Q40" s="212"/>
      <c r="R40" s="212"/>
      <c r="S40" s="212"/>
      <c r="T40" s="212"/>
      <c r="U40" s="212"/>
    </row>
    <row r="41" spans="1:21" s="215" customFormat="1">
      <c r="A41" s="212">
        <v>43737</v>
      </c>
      <c r="B41" s="213">
        <v>8</v>
      </c>
      <c r="C41" s="213" t="s">
        <v>174</v>
      </c>
      <c r="D41" s="214" t="s">
        <v>171</v>
      </c>
      <c r="E41" s="213" t="s">
        <v>172</v>
      </c>
      <c r="F41" s="212" t="s">
        <v>171</v>
      </c>
      <c r="G41" s="213" t="s">
        <v>172</v>
      </c>
      <c r="H41" s="212"/>
      <c r="I41" s="212"/>
      <c r="J41" s="213" t="s">
        <v>172</v>
      </c>
      <c r="K41" s="212"/>
      <c r="L41" s="213"/>
      <c r="M41" s="213" t="s">
        <v>171</v>
      </c>
      <c r="N41" s="212"/>
      <c r="O41" s="212"/>
      <c r="P41" s="212"/>
      <c r="Q41" s="212"/>
      <c r="R41" s="212"/>
      <c r="S41" s="212" t="s">
        <v>171</v>
      </c>
      <c r="T41" s="212"/>
      <c r="U41" s="212"/>
    </row>
    <row r="42" spans="1:21">
      <c r="A42" s="210">
        <v>43743</v>
      </c>
      <c r="B42" s="6">
        <v>9</v>
      </c>
      <c r="C42" s="6"/>
      <c r="D42" s="20"/>
      <c r="E42" s="6" t="s">
        <v>172</v>
      </c>
      <c r="F42" s="210"/>
      <c r="G42" s="210"/>
      <c r="H42" s="210" t="s">
        <v>171</v>
      </c>
      <c r="I42" s="210"/>
      <c r="J42" s="210"/>
      <c r="K42" s="210"/>
      <c r="L42" s="6"/>
      <c r="M42" s="210"/>
      <c r="N42" s="210"/>
      <c r="O42" s="210"/>
      <c r="P42" s="210"/>
      <c r="Q42" s="210"/>
      <c r="R42" s="210"/>
      <c r="S42" s="210"/>
      <c r="T42" s="210"/>
      <c r="U42" s="210"/>
    </row>
    <row r="43" spans="1:21">
      <c r="A43" s="210">
        <v>43744</v>
      </c>
      <c r="B43" s="6">
        <v>10</v>
      </c>
      <c r="C43" s="6"/>
      <c r="D43" s="20"/>
      <c r="E43" s="210"/>
      <c r="F43" s="210"/>
      <c r="G43" s="210"/>
      <c r="H43" s="210"/>
      <c r="I43" s="210"/>
      <c r="J43" s="210"/>
      <c r="K43" s="210"/>
      <c r="L43" s="6"/>
      <c r="M43" s="210" t="s">
        <v>171</v>
      </c>
      <c r="N43" s="210"/>
      <c r="O43" s="210"/>
      <c r="P43" s="6" t="s">
        <v>172</v>
      </c>
      <c r="Q43" s="210"/>
      <c r="R43" s="210"/>
      <c r="S43" s="210"/>
      <c r="T43" s="210"/>
      <c r="U43" s="210"/>
    </row>
    <row r="44" spans="1:21" s="215" customFormat="1">
      <c r="A44" s="212">
        <v>43750</v>
      </c>
      <c r="B44" s="213">
        <v>11</v>
      </c>
      <c r="C44" s="213" t="s">
        <v>175</v>
      </c>
      <c r="D44" s="214" t="s">
        <v>171</v>
      </c>
      <c r="E44" s="213" t="s">
        <v>172</v>
      </c>
      <c r="F44" s="212" t="s">
        <v>171</v>
      </c>
      <c r="G44" s="213" t="s">
        <v>172</v>
      </c>
      <c r="H44" s="212" t="s">
        <v>171</v>
      </c>
      <c r="I44" s="212" t="s">
        <v>171</v>
      </c>
      <c r="J44" s="213" t="s">
        <v>172</v>
      </c>
      <c r="K44" s="212"/>
      <c r="L44" s="213"/>
      <c r="M44" s="212"/>
      <c r="N44" s="212"/>
      <c r="O44" s="212"/>
      <c r="P44" s="212"/>
      <c r="Q44" s="212"/>
      <c r="R44" s="212"/>
      <c r="S44" s="212" t="s">
        <v>171</v>
      </c>
      <c r="T44" s="212" t="s">
        <v>171</v>
      </c>
      <c r="U44" s="212"/>
    </row>
    <row r="45" spans="1:21" s="215" customFormat="1">
      <c r="A45" s="212">
        <v>43751</v>
      </c>
      <c r="B45" s="213">
        <v>12</v>
      </c>
      <c r="C45" s="213" t="s">
        <v>175</v>
      </c>
      <c r="D45" s="214" t="s">
        <v>171</v>
      </c>
      <c r="E45" s="213" t="s">
        <v>172</v>
      </c>
      <c r="F45" s="212" t="s">
        <v>171</v>
      </c>
      <c r="G45" s="213" t="s">
        <v>172</v>
      </c>
      <c r="H45" s="212" t="s">
        <v>171</v>
      </c>
      <c r="I45" s="212" t="s">
        <v>171</v>
      </c>
      <c r="J45" s="213" t="s">
        <v>172</v>
      </c>
      <c r="K45" s="212"/>
      <c r="L45" s="213"/>
      <c r="M45" s="212"/>
      <c r="N45" s="212"/>
      <c r="O45" s="212"/>
      <c r="P45" s="212"/>
      <c r="Q45" s="212"/>
      <c r="R45" s="212"/>
      <c r="S45" s="212" t="s">
        <v>171</v>
      </c>
      <c r="T45" s="212" t="s">
        <v>171</v>
      </c>
      <c r="U45" s="212"/>
    </row>
    <row r="46" spans="1:21" s="215" customFormat="1">
      <c r="A46" s="212">
        <v>43757</v>
      </c>
      <c r="B46" s="213">
        <v>13</v>
      </c>
      <c r="C46" s="213" t="s">
        <v>176</v>
      </c>
      <c r="D46" s="214" t="s">
        <v>171</v>
      </c>
      <c r="E46" s="213" t="s">
        <v>172</v>
      </c>
      <c r="F46" s="212" t="s">
        <v>171</v>
      </c>
      <c r="G46" s="213" t="s">
        <v>172</v>
      </c>
      <c r="H46" s="212" t="s">
        <v>171</v>
      </c>
      <c r="I46" s="212"/>
      <c r="J46" s="212"/>
      <c r="K46" s="213" t="s">
        <v>172</v>
      </c>
      <c r="L46" s="213"/>
      <c r="M46" s="212"/>
      <c r="N46" s="212"/>
      <c r="O46" s="212"/>
      <c r="P46" s="212"/>
      <c r="Q46" s="212"/>
      <c r="R46" s="212"/>
      <c r="S46" s="212" t="s">
        <v>171</v>
      </c>
      <c r="T46" s="212"/>
      <c r="U46" s="212"/>
    </row>
    <row r="47" spans="1:21" s="215" customFormat="1">
      <c r="A47" s="212">
        <v>43758</v>
      </c>
      <c r="B47" s="213">
        <v>14</v>
      </c>
      <c r="C47" s="213" t="s">
        <v>176</v>
      </c>
      <c r="D47" s="214" t="s">
        <v>171</v>
      </c>
      <c r="E47" s="213" t="s">
        <v>172</v>
      </c>
      <c r="F47" s="212" t="s">
        <v>171</v>
      </c>
      <c r="G47" s="213" t="s">
        <v>172</v>
      </c>
      <c r="H47" s="212" t="s">
        <v>171</v>
      </c>
      <c r="I47" s="212"/>
      <c r="J47" s="212"/>
      <c r="K47" s="213" t="s">
        <v>172</v>
      </c>
      <c r="L47" s="213"/>
      <c r="M47" s="212"/>
      <c r="N47" s="212"/>
      <c r="O47" s="212"/>
      <c r="P47" s="212"/>
      <c r="Q47" s="212"/>
      <c r="R47" s="212"/>
      <c r="S47" s="212" t="s">
        <v>171</v>
      </c>
      <c r="T47" s="212"/>
      <c r="U47" s="212"/>
    </row>
    <row r="48" spans="1:21" s="218" customFormat="1">
      <c r="A48" s="216">
        <v>43764</v>
      </c>
      <c r="B48" s="217">
        <v>15</v>
      </c>
      <c r="C48" s="217"/>
      <c r="D48" s="195"/>
      <c r="E48" s="217" t="s">
        <v>172</v>
      </c>
      <c r="F48" s="217"/>
      <c r="G48" s="217"/>
      <c r="H48" s="217" t="s">
        <v>171</v>
      </c>
      <c r="I48" s="217"/>
      <c r="J48" s="216"/>
      <c r="K48" s="217"/>
      <c r="L48" s="217"/>
      <c r="M48" s="217" t="s">
        <v>171</v>
      </c>
      <c r="N48" s="217"/>
      <c r="O48" s="217"/>
      <c r="P48" s="217" t="s">
        <v>172</v>
      </c>
      <c r="Q48" s="217" t="s">
        <v>171</v>
      </c>
      <c r="R48" s="217"/>
      <c r="S48" s="216"/>
      <c r="T48" s="217"/>
      <c r="U48" s="216"/>
    </row>
    <row r="49" spans="1:21">
      <c r="A49" s="210">
        <v>43765</v>
      </c>
      <c r="B49" s="6">
        <v>16</v>
      </c>
      <c r="C49" s="6"/>
      <c r="D49" s="20"/>
      <c r="E49" s="6" t="s">
        <v>172</v>
      </c>
      <c r="F49" s="6" t="s">
        <v>171</v>
      </c>
      <c r="G49" s="6"/>
      <c r="H49" s="6" t="s">
        <v>171</v>
      </c>
      <c r="I49" s="6"/>
      <c r="J49" s="210"/>
      <c r="K49" s="6"/>
      <c r="L49" s="6"/>
      <c r="M49" s="6" t="s">
        <v>171</v>
      </c>
      <c r="N49" s="6"/>
      <c r="O49" s="6"/>
      <c r="P49" s="6" t="s">
        <v>172</v>
      </c>
      <c r="Q49" s="6" t="s">
        <v>171</v>
      </c>
      <c r="R49" s="6"/>
      <c r="S49" s="210" t="s">
        <v>171</v>
      </c>
      <c r="T49" s="6"/>
      <c r="U49" s="210"/>
    </row>
    <row r="50" spans="1:21" s="218" customFormat="1">
      <c r="A50" s="216">
        <v>43771</v>
      </c>
      <c r="B50" s="217">
        <v>17</v>
      </c>
      <c r="C50" s="217"/>
      <c r="D50" s="195"/>
      <c r="E50" s="216" t="s">
        <v>183</v>
      </c>
      <c r="F50" s="216" t="s">
        <v>171</v>
      </c>
      <c r="G50" s="217" t="s">
        <v>172</v>
      </c>
      <c r="H50" s="216"/>
      <c r="I50" s="216"/>
      <c r="J50" s="216"/>
      <c r="K50" s="216"/>
      <c r="L50" s="217" t="s">
        <v>171</v>
      </c>
      <c r="M50" s="216"/>
      <c r="N50" s="216"/>
      <c r="O50" s="216"/>
      <c r="P50" s="217" t="s">
        <v>172</v>
      </c>
      <c r="Q50" s="216"/>
      <c r="R50" s="216"/>
      <c r="S50" s="216"/>
      <c r="T50" s="216"/>
      <c r="U50" s="216"/>
    </row>
    <row r="51" spans="1:21">
      <c r="A51" s="210">
        <v>43772</v>
      </c>
      <c r="B51" s="6">
        <v>18</v>
      </c>
      <c r="C51" s="6"/>
      <c r="D51" s="20"/>
      <c r="E51" s="210"/>
      <c r="F51" s="210" t="s">
        <v>171</v>
      </c>
      <c r="G51" s="6" t="s">
        <v>172</v>
      </c>
      <c r="H51" s="210"/>
      <c r="I51" s="210"/>
      <c r="J51" s="6" t="s">
        <v>172</v>
      </c>
      <c r="K51" s="210"/>
      <c r="L51" s="6" t="s">
        <v>171</v>
      </c>
      <c r="M51" s="210" t="s">
        <v>171</v>
      </c>
      <c r="N51" s="210"/>
      <c r="O51" s="210"/>
      <c r="P51" s="6" t="s">
        <v>172</v>
      </c>
      <c r="Q51" s="210"/>
      <c r="R51" s="210"/>
      <c r="S51" s="210"/>
      <c r="T51" s="210"/>
      <c r="U51" s="210" t="s">
        <v>171</v>
      </c>
    </row>
    <row r="52" spans="1:21">
      <c r="A52" s="210">
        <v>43778</v>
      </c>
      <c r="B52" s="6">
        <v>19</v>
      </c>
      <c r="C52" s="6"/>
      <c r="D52" s="20"/>
      <c r="E52" s="6" t="s">
        <v>172</v>
      </c>
      <c r="F52" s="210"/>
      <c r="G52" s="210"/>
      <c r="H52" s="210" t="s">
        <v>171</v>
      </c>
      <c r="I52" s="210"/>
      <c r="J52" s="210"/>
      <c r="K52" s="210"/>
      <c r="L52" s="6"/>
      <c r="M52" s="210"/>
      <c r="N52" s="210" t="s">
        <v>171</v>
      </c>
      <c r="O52" s="210"/>
      <c r="P52" s="6" t="s">
        <v>172</v>
      </c>
      <c r="Q52" s="210"/>
      <c r="R52" s="211" t="s">
        <v>171</v>
      </c>
      <c r="S52" s="210"/>
      <c r="T52" s="210"/>
      <c r="U52" s="210"/>
    </row>
    <row r="53" spans="1:21">
      <c r="A53" s="210">
        <v>43779</v>
      </c>
      <c r="B53" s="6">
        <v>20</v>
      </c>
      <c r="C53" s="6"/>
      <c r="D53" s="20"/>
      <c r="E53" s="210"/>
      <c r="F53" s="210"/>
      <c r="G53" s="210"/>
      <c r="H53" s="210"/>
      <c r="I53" s="210"/>
      <c r="J53" s="210"/>
      <c r="K53" s="210"/>
      <c r="L53" s="6"/>
      <c r="M53" s="210"/>
      <c r="N53" s="210" t="s">
        <v>171</v>
      </c>
      <c r="O53" s="210"/>
      <c r="P53" s="6" t="s">
        <v>172</v>
      </c>
      <c r="Q53" s="210"/>
      <c r="R53" s="211" t="s">
        <v>171</v>
      </c>
      <c r="S53" s="210" t="s">
        <v>171</v>
      </c>
      <c r="T53" s="210"/>
      <c r="U53" s="210"/>
    </row>
    <row r="54" spans="1:21">
      <c r="A54" s="210">
        <v>43785</v>
      </c>
      <c r="B54" s="6">
        <v>21</v>
      </c>
      <c r="C54" s="6"/>
      <c r="D54" s="20"/>
      <c r="E54" s="210" t="s">
        <v>183</v>
      </c>
      <c r="F54" s="210" t="s">
        <v>171</v>
      </c>
      <c r="G54" s="210"/>
      <c r="H54" s="210" t="s">
        <v>171</v>
      </c>
      <c r="I54" s="210"/>
      <c r="J54" s="210"/>
      <c r="K54" s="210"/>
      <c r="L54" s="6"/>
      <c r="M54" s="210"/>
      <c r="N54" s="210"/>
      <c r="O54" s="210"/>
      <c r="P54" s="210"/>
      <c r="Q54" s="210"/>
      <c r="R54" s="210"/>
      <c r="S54" s="210" t="s">
        <v>171</v>
      </c>
      <c r="T54" s="210" t="s">
        <v>171</v>
      </c>
      <c r="U54" s="210"/>
    </row>
    <row r="55" spans="1:21">
      <c r="A55" s="210">
        <v>43786</v>
      </c>
      <c r="B55" s="6">
        <v>22</v>
      </c>
      <c r="C55" s="6"/>
      <c r="D55" s="20"/>
      <c r="E55" s="6" t="s">
        <v>172</v>
      </c>
      <c r="F55" s="210"/>
      <c r="G55" s="210"/>
      <c r="H55" s="210"/>
      <c r="I55" s="210"/>
      <c r="J55" s="210"/>
      <c r="K55" s="210"/>
      <c r="L55" s="6"/>
      <c r="M55" s="210"/>
      <c r="N55" s="210"/>
      <c r="O55" s="210"/>
      <c r="P55" s="210"/>
      <c r="Q55" s="210"/>
      <c r="R55" s="210"/>
      <c r="S55" s="210" t="s">
        <v>171</v>
      </c>
      <c r="T55" s="210"/>
      <c r="U55" s="210"/>
    </row>
    <row r="56" spans="1:21">
      <c r="A56" s="210">
        <v>43792</v>
      </c>
      <c r="B56" s="6">
        <v>23</v>
      </c>
      <c r="C56" s="6"/>
      <c r="D56" s="20"/>
      <c r="E56" s="210"/>
      <c r="F56" s="210"/>
      <c r="G56" s="210"/>
      <c r="H56" s="210"/>
      <c r="I56" s="210"/>
      <c r="J56" s="210"/>
      <c r="K56" s="210"/>
      <c r="L56" s="6"/>
      <c r="M56" s="210"/>
      <c r="N56" s="210"/>
      <c r="O56" s="210" t="s">
        <v>171</v>
      </c>
      <c r="P56" s="210"/>
      <c r="Q56" s="210"/>
      <c r="R56" s="210"/>
      <c r="S56" s="210" t="s">
        <v>171</v>
      </c>
      <c r="T56" s="210"/>
      <c r="U56" s="210"/>
    </row>
    <row r="57" spans="1:21">
      <c r="A57" s="210">
        <v>43793</v>
      </c>
      <c r="B57" s="6">
        <v>24</v>
      </c>
      <c r="C57" s="6"/>
      <c r="D57" s="20"/>
      <c r="E57" s="210"/>
      <c r="F57" s="210"/>
      <c r="G57" s="210"/>
      <c r="H57" s="210"/>
      <c r="I57" s="210"/>
      <c r="J57" s="210"/>
      <c r="K57" s="210"/>
      <c r="L57" s="6"/>
      <c r="M57" s="210"/>
      <c r="N57" s="210"/>
      <c r="O57" s="210" t="s">
        <v>171</v>
      </c>
      <c r="P57" s="210"/>
      <c r="Q57" s="210"/>
      <c r="R57" s="210"/>
      <c r="S57" s="210" t="s">
        <v>171</v>
      </c>
      <c r="T57" s="210"/>
      <c r="U57" s="210"/>
    </row>
    <row r="58" spans="1:21" s="215" customFormat="1">
      <c r="A58" s="212">
        <v>43799</v>
      </c>
      <c r="B58" s="213">
        <v>25</v>
      </c>
      <c r="C58" s="213" t="s">
        <v>177</v>
      </c>
      <c r="D58" s="214" t="s">
        <v>171</v>
      </c>
      <c r="E58" s="213" t="s">
        <v>172</v>
      </c>
      <c r="F58" s="213"/>
      <c r="G58" s="213" t="s">
        <v>172</v>
      </c>
      <c r="H58" s="213"/>
      <c r="I58" s="213"/>
      <c r="J58" s="212"/>
      <c r="K58" s="213"/>
      <c r="L58" s="213"/>
      <c r="M58" s="212"/>
      <c r="N58" s="213"/>
      <c r="O58" s="213"/>
      <c r="P58" s="213"/>
      <c r="Q58" s="212"/>
      <c r="R58" s="213"/>
      <c r="S58" s="212"/>
      <c r="T58" s="213"/>
      <c r="U58" s="212"/>
    </row>
    <row r="59" spans="1:21" s="215" customFormat="1">
      <c r="A59" s="212">
        <v>43800</v>
      </c>
      <c r="B59" s="213">
        <v>26</v>
      </c>
      <c r="C59" s="213" t="s">
        <v>177</v>
      </c>
      <c r="D59" s="214" t="s">
        <v>171</v>
      </c>
      <c r="E59" s="213" t="s">
        <v>172</v>
      </c>
      <c r="F59" s="213"/>
      <c r="G59" s="213" t="s">
        <v>172</v>
      </c>
      <c r="H59" s="213"/>
      <c r="I59" s="213"/>
      <c r="J59" s="212"/>
      <c r="K59" s="213"/>
      <c r="L59" s="213"/>
      <c r="M59" s="212"/>
      <c r="N59" s="213"/>
      <c r="O59" s="213"/>
      <c r="P59" s="213"/>
      <c r="Q59" s="212"/>
      <c r="R59" s="213"/>
      <c r="S59" s="212" t="s">
        <v>171</v>
      </c>
      <c r="T59" s="213"/>
      <c r="U59" s="212"/>
    </row>
  </sheetData>
  <phoneticPr fontId="2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BA1071"/>
  <sheetViews>
    <sheetView tabSelected="1" topLeftCell="A344" zoomScale="90" zoomScaleNormal="90" workbookViewId="0">
      <selection activeCell="A346" sqref="A346"/>
    </sheetView>
  </sheetViews>
  <sheetFormatPr defaultColWidth="8.875" defaultRowHeight="13.5"/>
  <cols>
    <col min="1" max="1" width="11.875" style="91" bestFit="1" customWidth="1"/>
    <col min="2" max="2" width="6.375" style="78" bestFit="1" customWidth="1"/>
    <col min="3" max="3" width="4" style="78" bestFit="1" customWidth="1"/>
    <col min="4" max="4" width="4.625" style="78" bestFit="1" customWidth="1"/>
    <col min="5" max="5" width="11.875" style="191" bestFit="1" customWidth="1"/>
    <col min="6" max="6" width="3.625" style="191" bestFit="1" customWidth="1"/>
    <col min="7" max="7" width="11.875" style="191" bestFit="1" customWidth="1"/>
    <col min="8" max="8" width="4" style="176" bestFit="1" customWidth="1"/>
    <col min="9" max="9" width="5.125" style="78" bestFit="1" customWidth="1"/>
    <col min="10" max="10" width="11.875" style="191" bestFit="1" customWidth="1"/>
    <col min="11" max="11" width="3.625" style="191" bestFit="1" customWidth="1"/>
    <col min="12" max="12" width="11.875" style="191" bestFit="1" customWidth="1"/>
    <col min="13" max="13" width="5.875" style="170" bestFit="1" customWidth="1"/>
    <col min="14" max="14" width="8.375" style="8" bestFit="1" customWidth="1"/>
    <col min="15" max="15" width="6.625" style="29" customWidth="1"/>
    <col min="16" max="16" width="4.625" style="102" customWidth="1"/>
    <col min="17" max="17" width="4.125" style="33" bestFit="1" customWidth="1"/>
    <col min="18" max="18" width="5" style="33" bestFit="1" customWidth="1"/>
    <col min="19" max="19" width="11.375" style="33" bestFit="1" customWidth="1"/>
    <col min="20" max="20" width="4" style="33" bestFit="1" customWidth="1"/>
    <col min="21" max="21" width="11.5" style="33" bestFit="1" customWidth="1"/>
    <col min="22" max="23" width="4" style="33" bestFit="1" customWidth="1"/>
    <col min="24" max="24" width="5" style="33" bestFit="1" customWidth="1"/>
    <col min="25" max="25" width="12" style="33" bestFit="1" customWidth="1"/>
    <col min="26" max="26" width="4" style="33" bestFit="1" customWidth="1"/>
    <col min="27" max="27" width="12" style="33" bestFit="1" customWidth="1"/>
    <col min="28" max="29" width="4" style="33" bestFit="1" customWidth="1"/>
    <col min="30" max="30" width="5" style="125" bestFit="1" customWidth="1"/>
    <col min="31" max="31" width="11" style="33" bestFit="1" customWidth="1"/>
    <col min="32" max="32" width="4" style="33" bestFit="1" customWidth="1"/>
    <col min="33" max="33" width="9.375" style="33" bestFit="1" customWidth="1"/>
    <col min="34" max="34" width="4" style="33" bestFit="1" customWidth="1"/>
    <col min="35" max="35" width="4" style="138" bestFit="1" customWidth="1"/>
    <col min="36" max="36" width="5" style="112" bestFit="1" customWidth="1"/>
    <col min="37" max="37" width="10.625" style="33" bestFit="1" customWidth="1"/>
    <col min="38" max="38" width="4" style="33" bestFit="1" customWidth="1"/>
    <col min="39" max="39" width="10.625" style="33" bestFit="1" customWidth="1"/>
    <col min="40" max="41" width="3.875" style="33" bestFit="1" customWidth="1"/>
    <col min="42" max="42" width="5.125" style="173" bestFit="1" customWidth="1"/>
    <col min="43" max="43" width="11.125" style="33" bestFit="1" customWidth="1"/>
    <col min="44" max="44" width="4" style="33" bestFit="1" customWidth="1"/>
    <col min="45" max="45" width="11.125" style="29" bestFit="1" customWidth="1"/>
    <col min="46" max="46" width="3.875" style="29" bestFit="1" customWidth="1"/>
    <col min="47" max="47" width="10.875" style="93" customWidth="1"/>
    <col min="48" max="48" width="6.5" style="170" customWidth="1"/>
    <col min="49" max="50" width="5" bestFit="1" customWidth="1"/>
    <col min="51" max="51" width="12.125" bestFit="1" customWidth="1"/>
    <col min="52" max="52" width="3.625" customWidth="1"/>
    <col min="53" max="53" width="12.125" bestFit="1" customWidth="1"/>
    <col min="54" max="54" width="2.625" bestFit="1" customWidth="1"/>
  </cols>
  <sheetData>
    <row r="1" spans="1:48">
      <c r="A1" s="484" t="s">
        <v>195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</row>
    <row r="2" spans="1:48">
      <c r="A2" s="26" t="s">
        <v>10</v>
      </c>
      <c r="B2" s="485" t="s">
        <v>20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N2" s="92"/>
    </row>
    <row r="3" spans="1:48">
      <c r="A3" s="26"/>
      <c r="B3" s="485" t="s">
        <v>19</v>
      </c>
      <c r="C3" s="485"/>
      <c r="D3" s="485"/>
      <c r="E3" s="485"/>
      <c r="F3" s="485"/>
      <c r="G3" s="485"/>
      <c r="H3" s="485"/>
      <c r="I3" s="485"/>
      <c r="J3" s="485"/>
      <c r="K3" s="485"/>
      <c r="L3" s="485"/>
      <c r="N3" s="92"/>
    </row>
    <row r="4" spans="1:48">
      <c r="A4" s="26"/>
      <c r="B4" s="79"/>
      <c r="C4" s="79"/>
      <c r="D4" s="79"/>
      <c r="E4" s="79"/>
      <c r="F4" s="79"/>
      <c r="G4" s="79"/>
      <c r="H4" s="81"/>
      <c r="I4" s="79"/>
      <c r="J4" s="79"/>
      <c r="K4" s="79"/>
      <c r="L4" s="79"/>
      <c r="N4" s="92"/>
    </row>
    <row r="5" spans="1:48">
      <c r="A5" s="26" t="s">
        <v>21</v>
      </c>
      <c r="B5" s="485" t="s">
        <v>151</v>
      </c>
      <c r="C5" s="485"/>
      <c r="D5" s="485"/>
      <c r="E5" s="485"/>
      <c r="F5" s="485"/>
      <c r="G5" s="485"/>
      <c r="H5" s="485"/>
      <c r="I5" s="485"/>
      <c r="J5" s="485"/>
      <c r="K5" s="485"/>
      <c r="L5" s="485"/>
      <c r="N5" s="92"/>
    </row>
    <row r="6" spans="1:48" ht="12" customHeight="1">
      <c r="A6" s="26"/>
      <c r="B6" s="485" t="s">
        <v>152</v>
      </c>
      <c r="C6" s="485"/>
      <c r="D6" s="485"/>
      <c r="E6" s="485"/>
      <c r="F6" s="485"/>
      <c r="G6" s="485"/>
      <c r="H6" s="485"/>
      <c r="I6" s="485"/>
      <c r="J6" s="485"/>
      <c r="K6" s="485"/>
      <c r="L6" s="485"/>
      <c r="N6" s="92"/>
    </row>
    <row r="7" spans="1:48" ht="12" customHeight="1">
      <c r="A7" s="18"/>
      <c r="B7" s="483" t="s">
        <v>153</v>
      </c>
      <c r="C7" s="483"/>
      <c r="D7" s="483"/>
      <c r="E7" s="483"/>
      <c r="F7" s="483"/>
      <c r="G7" s="483"/>
      <c r="H7" s="483"/>
      <c r="I7" s="483"/>
      <c r="J7" s="483"/>
      <c r="K7" s="483"/>
      <c r="L7" s="483"/>
      <c r="N7" s="92"/>
    </row>
    <row r="8" spans="1:48" ht="12" customHeight="1">
      <c r="A8" s="18"/>
      <c r="B8" s="483" t="s">
        <v>154</v>
      </c>
      <c r="C8" s="483"/>
      <c r="D8" s="483"/>
      <c r="E8" s="483"/>
      <c r="F8" s="483"/>
      <c r="G8" s="483"/>
      <c r="H8" s="483"/>
      <c r="I8" s="483"/>
      <c r="J8" s="483"/>
      <c r="K8" s="483"/>
      <c r="L8" s="483"/>
      <c r="N8" s="92"/>
    </row>
    <row r="9" spans="1:48" ht="12" customHeight="1">
      <c r="A9" s="18"/>
      <c r="B9" s="483" t="s">
        <v>155</v>
      </c>
      <c r="C9" s="483"/>
      <c r="D9" s="483"/>
      <c r="E9" s="483"/>
      <c r="F9" s="483"/>
      <c r="G9" s="483"/>
      <c r="H9" s="483"/>
      <c r="I9" s="483"/>
      <c r="J9" s="483"/>
      <c r="K9" s="483"/>
      <c r="L9" s="483"/>
      <c r="N9" s="92"/>
    </row>
    <row r="10" spans="1:48" ht="12" customHeight="1">
      <c r="A10" s="18"/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N10" s="299"/>
      <c r="O10" s="298"/>
      <c r="AS10" s="298"/>
      <c r="AT10" s="298"/>
      <c r="AU10" s="298"/>
    </row>
    <row r="11" spans="1:48" ht="12" customHeight="1">
      <c r="A11" s="92"/>
      <c r="B11" s="184"/>
      <c r="C11" s="80"/>
      <c r="D11" s="80"/>
      <c r="E11" s="184"/>
      <c r="F11" s="184"/>
      <c r="G11" s="184"/>
      <c r="H11" s="88"/>
      <c r="I11" s="87" t="s">
        <v>23</v>
      </c>
      <c r="J11" s="318"/>
      <c r="K11" s="183"/>
      <c r="L11" s="89" t="s">
        <v>24</v>
      </c>
      <c r="AI11" s="163"/>
      <c r="AJ11" s="177"/>
      <c r="AK11" s="163"/>
      <c r="AL11" s="163"/>
      <c r="AM11" s="163"/>
      <c r="AN11" s="163"/>
      <c r="AO11" s="12"/>
      <c r="AP11" s="68"/>
    </row>
    <row r="12" spans="1:48" ht="12" customHeight="1">
      <c r="A12" s="299"/>
      <c r="B12" s="184"/>
      <c r="C12" s="184"/>
      <c r="D12" s="184"/>
      <c r="E12" s="184"/>
      <c r="F12" s="184"/>
      <c r="G12" s="184"/>
      <c r="H12" s="317"/>
      <c r="I12" s="316" t="s">
        <v>23</v>
      </c>
      <c r="J12" s="318"/>
      <c r="K12" s="184"/>
      <c r="L12" s="313"/>
      <c r="N12" s="298"/>
      <c r="O12" s="298"/>
      <c r="AI12" s="163"/>
      <c r="AJ12" s="177"/>
      <c r="AK12" s="163"/>
      <c r="AL12" s="163"/>
      <c r="AM12" s="163"/>
      <c r="AN12" s="163"/>
      <c r="AO12" s="12"/>
      <c r="AP12" s="68"/>
      <c r="AS12" s="298"/>
      <c r="AT12" s="298"/>
      <c r="AU12" s="298"/>
    </row>
    <row r="13" spans="1:48" ht="12" customHeight="1">
      <c r="A13" s="299"/>
      <c r="B13" s="184"/>
      <c r="C13" s="184"/>
      <c r="D13" s="184"/>
      <c r="E13" s="184"/>
      <c r="F13" s="184"/>
      <c r="G13" s="184"/>
      <c r="H13" s="324"/>
      <c r="I13" s="189" t="s">
        <v>23</v>
      </c>
      <c r="J13" s="325">
        <v>43731</v>
      </c>
      <c r="K13" s="184"/>
      <c r="L13" s="313"/>
      <c r="N13" s="298"/>
      <c r="O13" s="298"/>
      <c r="AI13" s="163"/>
      <c r="AJ13" s="177"/>
      <c r="AK13" s="163"/>
      <c r="AL13" s="163"/>
      <c r="AM13" s="163"/>
      <c r="AN13" s="163"/>
      <c r="AO13" s="12"/>
      <c r="AP13" s="68"/>
      <c r="AS13" s="298"/>
      <c r="AT13" s="298"/>
      <c r="AU13" s="298"/>
    </row>
    <row r="14" spans="1:48" ht="12" customHeight="1">
      <c r="A14" s="299"/>
      <c r="B14" s="184"/>
      <c r="C14" s="184"/>
      <c r="D14" s="184"/>
      <c r="E14" s="184"/>
      <c r="F14" s="184"/>
      <c r="G14" s="184"/>
      <c r="H14" s="326"/>
      <c r="I14" s="189" t="s">
        <v>23</v>
      </c>
      <c r="J14" s="325"/>
      <c r="K14" s="184"/>
      <c r="L14" s="313"/>
      <c r="N14" s="298"/>
      <c r="O14" s="298"/>
      <c r="AI14" s="163"/>
      <c r="AJ14" s="177"/>
      <c r="AK14" s="163"/>
      <c r="AL14" s="163"/>
      <c r="AM14" s="163"/>
      <c r="AN14" s="163"/>
      <c r="AO14" s="12"/>
      <c r="AP14" s="68"/>
      <c r="AS14" s="298"/>
      <c r="AT14" s="298"/>
      <c r="AU14" s="298"/>
    </row>
    <row r="15" spans="1:48" ht="12" customHeight="1" thickBot="1">
      <c r="A15" s="486" t="s">
        <v>150</v>
      </c>
      <c r="B15" s="487"/>
      <c r="C15" s="486"/>
      <c r="D15" s="486"/>
      <c r="E15" s="486"/>
      <c r="F15" s="486"/>
      <c r="G15" s="486"/>
      <c r="H15" s="486"/>
      <c r="I15" s="486"/>
      <c r="J15" s="486"/>
      <c r="K15" s="486"/>
      <c r="L15" s="486"/>
      <c r="P15" s="162">
        <v>189</v>
      </c>
    </row>
    <row r="16" spans="1:48" ht="17.25" customHeight="1" thickBot="1">
      <c r="A16" s="244" t="s">
        <v>9</v>
      </c>
      <c r="B16" s="245"/>
      <c r="C16" s="246"/>
      <c r="D16" s="472" t="s">
        <v>57</v>
      </c>
      <c r="E16" s="472"/>
      <c r="F16" s="472"/>
      <c r="G16" s="473"/>
      <c r="H16" s="247"/>
      <c r="I16" s="472" t="s">
        <v>58</v>
      </c>
      <c r="J16" s="472"/>
      <c r="K16" s="472"/>
      <c r="L16" s="473"/>
      <c r="M16" s="248"/>
      <c r="N16" s="249"/>
      <c r="O16" s="16" t="s">
        <v>9</v>
      </c>
      <c r="P16" s="103">
        <f>SUM(P17:P366)</f>
        <v>189</v>
      </c>
      <c r="Q16" s="34"/>
      <c r="R16" s="34"/>
      <c r="S16" s="34"/>
      <c r="T16" s="34"/>
      <c r="U16" s="34"/>
      <c r="V16" s="34">
        <f>+V17+V36+V55+V74+V93+V112+V194+V131+V153+V175+V232+V251+V270+V289+V308+V327+V347+V366</f>
        <v>43</v>
      </c>
      <c r="W16" s="34"/>
      <c r="X16" s="34"/>
      <c r="Y16" s="34"/>
      <c r="Z16" s="34"/>
      <c r="AA16" s="34"/>
      <c r="AB16" s="34">
        <f>+AB17+AB36+AB55+AB74+AB93+AB112+AB194+AB131+AB153+AB175+AB232+AB251+AB270+AB289+AB308+AB327+AB347+AB366</f>
        <v>34</v>
      </c>
      <c r="AC16" s="34"/>
      <c r="AD16" s="126"/>
      <c r="AE16" s="34"/>
      <c r="AF16" s="34"/>
      <c r="AG16" s="34"/>
      <c r="AH16" s="34">
        <f>+AH17+AH36+AH55+AH74+AH93+AH112+AH194+AH131+AH153+AH175+AH232+AH251+AH270+AH289+AH308+AH327+AH347+AH366</f>
        <v>35</v>
      </c>
      <c r="AI16" s="139"/>
      <c r="AJ16" s="113"/>
      <c r="AK16" s="34"/>
      <c r="AL16" s="34"/>
      <c r="AM16" s="34"/>
      <c r="AN16" s="34">
        <f>+AN17+AN36+AN55+AN74+AN93+AN112+AN194+AN131+AN153+AN175+AN232+AN251+AN270+AN289+AN308+AN327+AN347+AN366</f>
        <v>35</v>
      </c>
      <c r="AO16" s="34"/>
      <c r="AP16" s="174"/>
      <c r="AQ16" s="34"/>
      <c r="AR16" s="34"/>
      <c r="AS16" s="9"/>
      <c r="AT16" s="34">
        <f>+AT17+AT36+AT55+AT74+AT93+AT112+AT194+AT131+AT153+AT175+AT232+AT251+AT270+AT289+AT308+AT327+AT347+AT366</f>
        <v>36</v>
      </c>
      <c r="AU16" s="13"/>
      <c r="AV16" s="83"/>
    </row>
    <row r="17" spans="1:53" ht="22.5" customHeight="1">
      <c r="A17" s="250">
        <v>43715</v>
      </c>
      <c r="B17" s="227">
        <v>1</v>
      </c>
      <c r="C17" s="474" t="s">
        <v>112</v>
      </c>
      <c r="D17" s="475"/>
      <c r="E17" s="475"/>
      <c r="F17" s="475"/>
      <c r="G17" s="475"/>
      <c r="H17" s="475"/>
      <c r="I17" s="475"/>
      <c r="J17" s="475"/>
      <c r="K17" s="475"/>
      <c r="L17" s="476"/>
      <c r="M17" s="251" t="s">
        <v>146</v>
      </c>
      <c r="N17" s="252" t="s">
        <v>147</v>
      </c>
      <c r="O17" s="165">
        <v>43715</v>
      </c>
      <c r="P17" s="104">
        <f>+V17+AB17+AH17+AN17+AT17</f>
        <v>8</v>
      </c>
      <c r="Q17" s="50"/>
      <c r="R17" s="50"/>
      <c r="S17" s="50"/>
      <c r="T17" s="50"/>
      <c r="U17" s="50"/>
      <c r="V17" s="50">
        <f>SUM(V18:V35)</f>
        <v>3</v>
      </c>
      <c r="W17" s="50"/>
      <c r="X17" s="50"/>
      <c r="Y17" s="50"/>
      <c r="Z17" s="50"/>
      <c r="AA17" s="50"/>
      <c r="AB17" s="50">
        <f>SUM(AB18:AB35)</f>
        <v>2</v>
      </c>
      <c r="AC17" s="50"/>
      <c r="AD17" s="127"/>
      <c r="AE17" s="50"/>
      <c r="AF17" s="50"/>
      <c r="AG17" s="50"/>
      <c r="AH17" s="50">
        <f>SUM(AH18:AH35)</f>
        <v>1</v>
      </c>
      <c r="AI17" s="140"/>
      <c r="AJ17" s="114"/>
      <c r="AK17" s="50"/>
      <c r="AL17" s="50"/>
      <c r="AM17" s="50"/>
      <c r="AN17" s="50">
        <f>SUM(AN18:AN35)</f>
        <v>1</v>
      </c>
      <c r="AO17" s="50"/>
      <c r="AP17" s="50"/>
      <c r="AQ17" s="50"/>
      <c r="AR17" s="50"/>
      <c r="AS17" s="62"/>
      <c r="AT17" s="50">
        <f>SUM(AT18:AT35)</f>
        <v>1</v>
      </c>
      <c r="AU17" s="100"/>
      <c r="AV17" s="178" t="s">
        <v>146</v>
      </c>
    </row>
    <row r="18" spans="1:53" ht="19.5" customHeight="1">
      <c r="A18" s="229" t="s">
        <v>54</v>
      </c>
      <c r="B18" s="197">
        <v>0.41666666666666669</v>
      </c>
      <c r="C18" s="477"/>
      <c r="D18" s="478"/>
      <c r="E18" s="478"/>
      <c r="F18" s="478"/>
      <c r="G18" s="478"/>
      <c r="H18" s="478"/>
      <c r="I18" s="478"/>
      <c r="J18" s="478"/>
      <c r="K18" s="478"/>
      <c r="L18" s="479"/>
      <c r="M18" s="180">
        <v>14</v>
      </c>
      <c r="N18" s="230"/>
      <c r="O18" s="165" t="s">
        <v>54</v>
      </c>
      <c r="P18" s="105"/>
      <c r="Q18" s="6"/>
      <c r="R18" s="97"/>
      <c r="S18" s="20"/>
      <c r="T18" s="20"/>
      <c r="U18" s="20"/>
      <c r="V18" s="20"/>
      <c r="AC18" s="20">
        <v>29</v>
      </c>
      <c r="AD18" s="22" t="s">
        <v>17</v>
      </c>
      <c r="AE18" s="20">
        <v>6</v>
      </c>
      <c r="AF18" s="20" t="s">
        <v>22</v>
      </c>
      <c r="AG18" s="20">
        <v>7</v>
      </c>
      <c r="AH18" s="20">
        <v>1</v>
      </c>
      <c r="AI18" s="20">
        <v>29</v>
      </c>
      <c r="AJ18" s="150" t="s">
        <v>18</v>
      </c>
      <c r="AK18" s="20">
        <v>6</v>
      </c>
      <c r="AL18" s="20" t="s">
        <v>22</v>
      </c>
      <c r="AM18" s="20">
        <v>7</v>
      </c>
      <c r="AN18" s="20">
        <v>1</v>
      </c>
      <c r="AO18" s="32"/>
      <c r="AP18" s="51"/>
      <c r="AQ18" s="32"/>
      <c r="AR18" s="32"/>
      <c r="AS18" s="32"/>
      <c r="AT18" s="63"/>
      <c r="AU18" s="36" t="s">
        <v>9</v>
      </c>
      <c r="AV18" s="180">
        <v>14</v>
      </c>
    </row>
    <row r="19" spans="1:53" ht="19.5" customHeight="1">
      <c r="A19" s="231"/>
      <c r="B19" s="197" t="s">
        <v>12</v>
      </c>
      <c r="C19" s="480"/>
      <c r="D19" s="481"/>
      <c r="E19" s="481"/>
      <c r="F19" s="481"/>
      <c r="G19" s="481"/>
      <c r="H19" s="481"/>
      <c r="I19" s="481"/>
      <c r="J19" s="481"/>
      <c r="K19" s="481"/>
      <c r="L19" s="482"/>
      <c r="M19" s="179">
        <v>15</v>
      </c>
      <c r="N19" s="232"/>
      <c r="O19" s="14"/>
      <c r="P19" s="106"/>
      <c r="Q19" s="6"/>
      <c r="R19" s="97"/>
      <c r="S19" s="20"/>
      <c r="T19" s="20"/>
      <c r="U19" s="20"/>
      <c r="V19" s="20"/>
      <c r="W19" s="20">
        <v>1</v>
      </c>
      <c r="X19" s="20" t="s">
        <v>15</v>
      </c>
      <c r="Y19" s="20">
        <v>3</v>
      </c>
      <c r="Z19" s="20" t="s">
        <v>22</v>
      </c>
      <c r="AA19" s="20">
        <v>9</v>
      </c>
      <c r="AB19" s="20">
        <v>1</v>
      </c>
      <c r="AC19" s="20"/>
      <c r="AD19" s="22" t="s">
        <v>17</v>
      </c>
      <c r="AE19" s="20" t="s">
        <v>29</v>
      </c>
      <c r="AF19" s="20" t="s">
        <v>22</v>
      </c>
      <c r="AG19" s="31" t="s">
        <v>31</v>
      </c>
      <c r="AH19" s="20"/>
      <c r="AI19" s="20"/>
      <c r="AJ19" s="150" t="s">
        <v>18</v>
      </c>
      <c r="AK19" s="20" t="s">
        <v>45</v>
      </c>
      <c r="AL19" s="20" t="s">
        <v>22</v>
      </c>
      <c r="AM19" s="31" t="s">
        <v>118</v>
      </c>
      <c r="AN19" s="20"/>
      <c r="AO19" s="35"/>
      <c r="AP19" s="51"/>
      <c r="AQ19" s="35"/>
      <c r="AR19" s="35"/>
      <c r="AS19" s="35"/>
      <c r="AT19" s="64"/>
      <c r="AU19" s="27">
        <v>43715</v>
      </c>
      <c r="AV19" s="179">
        <v>15</v>
      </c>
    </row>
    <row r="20" spans="1:53" ht="19.5" customHeight="1">
      <c r="A20" s="233"/>
      <c r="B20" s="198">
        <v>2</v>
      </c>
      <c r="C20" s="20">
        <v>4</v>
      </c>
      <c r="D20" s="123" t="s">
        <v>14</v>
      </c>
      <c r="E20" s="31">
        <v>2</v>
      </c>
      <c r="F20" s="31" t="s">
        <v>22</v>
      </c>
      <c r="G20" s="31">
        <v>8</v>
      </c>
      <c r="H20" s="291">
        <v>5</v>
      </c>
      <c r="I20" s="291" t="s">
        <v>15</v>
      </c>
      <c r="J20" s="329">
        <v>1</v>
      </c>
      <c r="K20" s="329" t="s">
        <v>22</v>
      </c>
      <c r="L20" s="329">
        <v>10</v>
      </c>
      <c r="M20" s="180">
        <v>18</v>
      </c>
      <c r="N20" s="232"/>
      <c r="O20" s="17"/>
      <c r="P20" s="107"/>
      <c r="Q20" s="6">
        <v>3</v>
      </c>
      <c r="R20" s="97" t="s">
        <v>14</v>
      </c>
      <c r="S20" s="20">
        <v>3</v>
      </c>
      <c r="T20" s="20" t="s">
        <v>22</v>
      </c>
      <c r="U20" s="20">
        <v>7</v>
      </c>
      <c r="V20" s="20">
        <v>1</v>
      </c>
      <c r="W20" s="20"/>
      <c r="X20" s="20" t="s">
        <v>15</v>
      </c>
      <c r="Y20" s="20" t="s">
        <v>89</v>
      </c>
      <c r="Z20" s="20" t="s">
        <v>22</v>
      </c>
      <c r="AA20" s="20" t="s">
        <v>90</v>
      </c>
      <c r="AB20" s="20"/>
      <c r="AO20" s="20">
        <v>2</v>
      </c>
      <c r="AP20" s="151" t="s">
        <v>16</v>
      </c>
      <c r="AQ20" s="20">
        <v>1</v>
      </c>
      <c r="AR20" s="20" t="s">
        <v>22</v>
      </c>
      <c r="AS20" s="20">
        <v>8</v>
      </c>
      <c r="AT20" s="101">
        <v>1</v>
      </c>
      <c r="AU20" s="154" t="s">
        <v>54</v>
      </c>
      <c r="AV20" s="179">
        <v>21</v>
      </c>
    </row>
    <row r="21" spans="1:53" ht="19.5" customHeight="1">
      <c r="A21" s="233"/>
      <c r="B21" s="197">
        <v>0.47916666666666669</v>
      </c>
      <c r="C21" s="20"/>
      <c r="D21" s="123" t="s">
        <v>14</v>
      </c>
      <c r="E21" s="31" t="s">
        <v>88</v>
      </c>
      <c r="F21" s="31" t="s">
        <v>22</v>
      </c>
      <c r="G21" s="31" t="s">
        <v>103</v>
      </c>
      <c r="H21" s="291"/>
      <c r="I21" s="291" t="s">
        <v>15</v>
      </c>
      <c r="J21" s="329" t="s">
        <v>84</v>
      </c>
      <c r="K21" s="329" t="s">
        <v>22</v>
      </c>
      <c r="L21" s="329" t="s">
        <v>187</v>
      </c>
      <c r="M21" s="179">
        <v>21</v>
      </c>
      <c r="N21" s="232"/>
      <c r="O21" s="17"/>
      <c r="P21" s="107"/>
      <c r="Q21" s="6"/>
      <c r="R21" s="97" t="s">
        <v>14</v>
      </c>
      <c r="S21" s="20" t="s">
        <v>100</v>
      </c>
      <c r="T21" s="20" t="s">
        <v>22</v>
      </c>
      <c r="U21" s="20" t="s">
        <v>110</v>
      </c>
      <c r="V21" s="20"/>
      <c r="W21" s="20">
        <v>2</v>
      </c>
      <c r="X21" s="20" t="s">
        <v>15</v>
      </c>
      <c r="Y21" s="20">
        <v>1</v>
      </c>
      <c r="Z21" s="20" t="s">
        <v>22</v>
      </c>
      <c r="AA21" s="20">
        <v>8</v>
      </c>
      <c r="AB21" s="20">
        <v>1</v>
      </c>
      <c r="AO21" s="20"/>
      <c r="AP21" s="151" t="s">
        <v>16</v>
      </c>
      <c r="AQ21" s="20" t="s">
        <v>85</v>
      </c>
      <c r="AR21" s="20" t="s">
        <v>22</v>
      </c>
      <c r="AS21" s="20" t="s">
        <v>97</v>
      </c>
      <c r="AT21" s="101"/>
      <c r="AU21" s="155"/>
      <c r="AV21" s="179">
        <v>22</v>
      </c>
      <c r="AW21" s="6"/>
      <c r="AX21" s="6"/>
      <c r="AY21" s="20"/>
      <c r="AZ21" s="20"/>
      <c r="BA21" s="20"/>
    </row>
    <row r="22" spans="1:53" ht="19.5" customHeight="1">
      <c r="A22" s="233"/>
      <c r="B22" s="84" t="s">
        <v>12</v>
      </c>
      <c r="C22" s="84"/>
      <c r="D22" s="219"/>
      <c r="E22" s="329">
        <v>101</v>
      </c>
      <c r="F22" s="322"/>
      <c r="G22" s="329">
        <v>75</v>
      </c>
      <c r="H22" s="219"/>
      <c r="I22" s="219"/>
      <c r="J22" s="329">
        <v>81</v>
      </c>
      <c r="K22" s="322"/>
      <c r="L22" s="329">
        <v>60</v>
      </c>
      <c r="M22" s="179">
        <v>22</v>
      </c>
      <c r="N22" s="234"/>
      <c r="O22" s="17"/>
      <c r="P22" s="107"/>
      <c r="Q22" s="6">
        <v>5</v>
      </c>
      <c r="R22" s="97" t="s">
        <v>14</v>
      </c>
      <c r="S22" s="20">
        <v>1</v>
      </c>
      <c r="T22" s="20" t="s">
        <v>22</v>
      </c>
      <c r="U22" s="20">
        <v>10</v>
      </c>
      <c r="V22" s="20">
        <v>1</v>
      </c>
      <c r="W22" s="20"/>
      <c r="X22" s="20" t="s">
        <v>15</v>
      </c>
      <c r="Y22" s="20" t="s">
        <v>84</v>
      </c>
      <c r="Z22" s="20" t="s">
        <v>22</v>
      </c>
      <c r="AA22" s="20" t="s">
        <v>96</v>
      </c>
      <c r="AB22" s="20"/>
      <c r="AN22" s="20"/>
      <c r="AO22" s="32"/>
      <c r="AP22" s="51"/>
      <c r="AQ22" s="32"/>
      <c r="AR22" s="32"/>
      <c r="AS22" s="32"/>
      <c r="AT22" s="63"/>
      <c r="AU22" s="156"/>
      <c r="AV22" s="180">
        <v>25</v>
      </c>
      <c r="AW22" s="6"/>
      <c r="AX22" s="6"/>
      <c r="AY22" s="20"/>
      <c r="AZ22" s="20"/>
      <c r="BA22" s="20"/>
    </row>
    <row r="23" spans="1:53" ht="19.5" customHeight="1">
      <c r="A23" s="233"/>
      <c r="B23" s="85">
        <v>3</v>
      </c>
      <c r="C23" s="6">
        <v>3</v>
      </c>
      <c r="D23" s="123" t="s">
        <v>14</v>
      </c>
      <c r="E23" s="31">
        <v>3</v>
      </c>
      <c r="F23" s="31" t="s">
        <v>22</v>
      </c>
      <c r="G23" s="31">
        <v>7</v>
      </c>
      <c r="H23" s="20">
        <v>5</v>
      </c>
      <c r="I23" s="123" t="s">
        <v>14</v>
      </c>
      <c r="J23" s="31">
        <v>1</v>
      </c>
      <c r="K23" s="31" t="s">
        <v>22</v>
      </c>
      <c r="L23" s="31">
        <v>10</v>
      </c>
      <c r="M23" s="179">
        <v>29</v>
      </c>
      <c r="N23" s="235"/>
      <c r="O23" s="17"/>
      <c r="P23" s="107"/>
      <c r="Q23" s="6"/>
      <c r="R23" s="97" t="s">
        <v>14</v>
      </c>
      <c r="S23" s="31" t="s">
        <v>83</v>
      </c>
      <c r="T23" s="20" t="s">
        <v>22</v>
      </c>
      <c r="U23" s="20" t="s">
        <v>105</v>
      </c>
      <c r="V23" s="20"/>
      <c r="AO23" s="20"/>
      <c r="AP23" s="151"/>
      <c r="AQ23" s="20"/>
      <c r="AR23" s="20"/>
      <c r="AS23" s="20"/>
      <c r="AT23" s="101"/>
      <c r="AU23" s="156"/>
      <c r="AV23" s="179">
        <v>29</v>
      </c>
    </row>
    <row r="24" spans="1:53" ht="19.5" customHeight="1">
      <c r="A24" s="233"/>
      <c r="B24" s="84">
        <v>0.54166666666666663</v>
      </c>
      <c r="C24" s="6"/>
      <c r="D24" s="123" t="s">
        <v>14</v>
      </c>
      <c r="E24" s="31" t="s">
        <v>100</v>
      </c>
      <c r="F24" s="31" t="s">
        <v>22</v>
      </c>
      <c r="G24" s="31" t="s">
        <v>110</v>
      </c>
      <c r="H24" s="20"/>
      <c r="I24" s="123" t="s">
        <v>14</v>
      </c>
      <c r="J24" s="31" t="s">
        <v>83</v>
      </c>
      <c r="K24" s="31" t="s">
        <v>22</v>
      </c>
      <c r="L24" s="31" t="s">
        <v>105</v>
      </c>
      <c r="M24" s="179">
        <v>51</v>
      </c>
      <c r="N24" s="312"/>
      <c r="O24" s="17"/>
      <c r="P24" s="107"/>
      <c r="Q24" s="6">
        <v>4</v>
      </c>
      <c r="R24" s="97" t="s">
        <v>14</v>
      </c>
      <c r="S24" s="20">
        <v>2</v>
      </c>
      <c r="T24" s="20" t="s">
        <v>22</v>
      </c>
      <c r="U24" s="20">
        <v>8</v>
      </c>
      <c r="V24" s="20">
        <v>1</v>
      </c>
      <c r="AC24" s="32"/>
      <c r="AD24" s="129"/>
      <c r="AE24" s="32"/>
      <c r="AF24" s="32"/>
      <c r="AG24" s="32"/>
      <c r="AH24" s="51"/>
      <c r="AI24" s="141"/>
      <c r="AJ24" s="116"/>
      <c r="AK24" s="32"/>
      <c r="AL24" s="32"/>
      <c r="AM24" s="32"/>
      <c r="AN24" s="51"/>
      <c r="AO24" s="20"/>
      <c r="AP24" s="151"/>
      <c r="AQ24" s="20"/>
      <c r="AR24" s="20"/>
      <c r="AS24" s="23"/>
      <c r="AT24" s="101"/>
      <c r="AU24" s="156"/>
      <c r="AV24" s="179">
        <v>51</v>
      </c>
    </row>
    <row r="25" spans="1:53" ht="19.5" customHeight="1">
      <c r="A25" s="233"/>
      <c r="B25" s="84" t="s">
        <v>12</v>
      </c>
      <c r="C25" s="84"/>
      <c r="D25" s="219"/>
      <c r="E25" s="329">
        <v>57</v>
      </c>
      <c r="F25" s="322"/>
      <c r="G25" s="329">
        <v>60</v>
      </c>
      <c r="H25" s="219"/>
      <c r="I25" s="219"/>
      <c r="J25" s="329">
        <v>20</v>
      </c>
      <c r="K25" s="404" t="s">
        <v>284</v>
      </c>
      <c r="L25" s="329">
        <v>0</v>
      </c>
      <c r="M25" s="180">
        <v>52</v>
      </c>
      <c r="N25" s="289" t="s">
        <v>146</v>
      </c>
      <c r="O25" s="17"/>
      <c r="P25" s="107"/>
      <c r="Q25" s="6"/>
      <c r="R25" s="97" t="s">
        <v>14</v>
      </c>
      <c r="S25" s="20" t="s">
        <v>88</v>
      </c>
      <c r="T25" s="20" t="s">
        <v>22</v>
      </c>
      <c r="U25" s="20" t="s">
        <v>103</v>
      </c>
      <c r="V25" s="20"/>
      <c r="W25" s="35"/>
      <c r="X25" s="35"/>
      <c r="Y25" s="35"/>
      <c r="Z25" s="35"/>
      <c r="AA25" s="35"/>
      <c r="AB25" s="52"/>
      <c r="AI25" s="141"/>
      <c r="AJ25" s="116"/>
      <c r="AK25" s="32"/>
      <c r="AL25" s="32"/>
      <c r="AM25" s="32"/>
      <c r="AN25" s="51"/>
      <c r="AO25" s="32"/>
      <c r="AP25" s="51"/>
      <c r="AQ25" s="32"/>
      <c r="AR25" s="32"/>
      <c r="AS25" s="32"/>
      <c r="AT25" s="63"/>
      <c r="AU25" s="156"/>
      <c r="AV25" s="180">
        <v>55</v>
      </c>
    </row>
    <row r="26" spans="1:53" ht="19.5" customHeight="1">
      <c r="A26" s="229" t="s">
        <v>10</v>
      </c>
      <c r="B26" s="85">
        <v>4</v>
      </c>
      <c r="C26" s="20">
        <v>1</v>
      </c>
      <c r="D26" s="20" t="s">
        <v>15</v>
      </c>
      <c r="E26" s="31">
        <v>3</v>
      </c>
      <c r="F26" s="31" t="s">
        <v>22</v>
      </c>
      <c r="G26" s="31">
        <v>9</v>
      </c>
      <c r="H26" s="31">
        <v>2</v>
      </c>
      <c r="I26" s="151" t="s">
        <v>16</v>
      </c>
      <c r="J26" s="31">
        <v>1</v>
      </c>
      <c r="K26" s="31" t="s">
        <v>22</v>
      </c>
      <c r="L26" s="31">
        <v>8</v>
      </c>
      <c r="M26" s="180">
        <v>55</v>
      </c>
      <c r="N26" s="289">
        <v>77</v>
      </c>
      <c r="O26" s="14" t="s">
        <v>10</v>
      </c>
      <c r="P26" s="106"/>
      <c r="V26" s="52"/>
      <c r="W26" s="35"/>
      <c r="X26" s="35"/>
      <c r="Y26" s="35"/>
      <c r="Z26" s="35"/>
      <c r="AA26" s="35"/>
      <c r="AB26" s="52"/>
      <c r="AI26" s="141"/>
      <c r="AJ26" s="116"/>
      <c r="AK26" s="32"/>
      <c r="AL26" s="32"/>
      <c r="AM26" s="32"/>
      <c r="AN26" s="51"/>
      <c r="AO26" s="32"/>
      <c r="AP26" s="51"/>
      <c r="AQ26" s="32"/>
      <c r="AR26" s="32"/>
      <c r="AS26" s="32"/>
      <c r="AT26" s="63"/>
      <c r="AU26" s="156"/>
      <c r="AV26" s="179">
        <v>56</v>
      </c>
    </row>
    <row r="27" spans="1:53" ht="19.5" customHeight="1">
      <c r="A27" s="236" t="s">
        <v>110</v>
      </c>
      <c r="B27" s="84">
        <v>0.60416666666666663</v>
      </c>
      <c r="C27" s="20"/>
      <c r="D27" s="20" t="s">
        <v>15</v>
      </c>
      <c r="E27" s="31" t="s">
        <v>89</v>
      </c>
      <c r="F27" s="31" t="s">
        <v>22</v>
      </c>
      <c r="G27" s="31" t="s">
        <v>163</v>
      </c>
      <c r="H27" s="31"/>
      <c r="I27" s="151" t="s">
        <v>16</v>
      </c>
      <c r="J27" s="31" t="s">
        <v>85</v>
      </c>
      <c r="K27" s="31" t="s">
        <v>22</v>
      </c>
      <c r="L27" s="31" t="s">
        <v>97</v>
      </c>
      <c r="M27" s="179">
        <v>56</v>
      </c>
      <c r="N27" s="232"/>
      <c r="O27" s="14"/>
      <c r="P27" s="106"/>
      <c r="V27" s="52"/>
      <c r="W27" s="35"/>
      <c r="X27" s="35"/>
      <c r="Y27" s="35"/>
      <c r="Z27" s="35"/>
      <c r="AA27" s="35"/>
      <c r="AB27" s="52"/>
      <c r="AC27" s="19"/>
      <c r="AD27" s="130"/>
      <c r="AE27" s="31"/>
      <c r="AF27" s="1"/>
      <c r="AG27" s="2"/>
      <c r="AH27" s="15"/>
      <c r="AI27" s="141"/>
      <c r="AJ27" s="116"/>
      <c r="AK27" s="32"/>
      <c r="AL27" s="32"/>
      <c r="AM27" s="32"/>
      <c r="AN27" s="51"/>
      <c r="AO27" s="32"/>
      <c r="AP27" s="51"/>
      <c r="AQ27" s="32"/>
      <c r="AR27" s="32"/>
      <c r="AS27" s="32"/>
      <c r="AT27" s="63"/>
      <c r="AU27" s="156"/>
      <c r="AV27" s="179">
        <v>61</v>
      </c>
    </row>
    <row r="28" spans="1:53" ht="19.5" customHeight="1">
      <c r="A28" s="236" t="s">
        <v>85</v>
      </c>
      <c r="B28" s="84" t="s">
        <v>12</v>
      </c>
      <c r="C28" s="84"/>
      <c r="D28" s="219"/>
      <c r="E28" s="321">
        <v>89</v>
      </c>
      <c r="F28" s="322"/>
      <c r="G28" s="321">
        <v>59</v>
      </c>
      <c r="H28" s="219"/>
      <c r="I28" s="219"/>
      <c r="J28" s="329">
        <v>103</v>
      </c>
      <c r="K28" s="322"/>
      <c r="L28" s="329">
        <v>40</v>
      </c>
      <c r="M28" s="10">
        <v>61</v>
      </c>
      <c r="N28" s="237"/>
      <c r="O28" s="226"/>
      <c r="P28" s="107"/>
      <c r="Q28" s="295">
        <v>5</v>
      </c>
      <c r="R28" s="295" t="s">
        <v>15</v>
      </c>
      <c r="S28" s="295">
        <v>1</v>
      </c>
      <c r="T28" s="295" t="s">
        <v>22</v>
      </c>
      <c r="U28" s="295">
        <v>10</v>
      </c>
      <c r="V28" s="52"/>
      <c r="W28" s="35"/>
      <c r="X28" s="35"/>
      <c r="Y28" s="35"/>
      <c r="Z28" s="35"/>
      <c r="AA28" s="35"/>
      <c r="AB28" s="52"/>
      <c r="AC28" s="19"/>
      <c r="AD28" s="130"/>
      <c r="AE28" s="31"/>
      <c r="AF28" s="1"/>
      <c r="AG28" s="2"/>
      <c r="AH28" s="15"/>
      <c r="AI28" s="141"/>
      <c r="AJ28" s="116"/>
      <c r="AK28" s="32"/>
      <c r="AL28" s="32"/>
      <c r="AM28" s="32"/>
      <c r="AN28" s="51"/>
      <c r="AO28" s="32"/>
      <c r="AP28" s="51"/>
      <c r="AQ28" s="32"/>
      <c r="AR28" s="32"/>
      <c r="AS28" s="32"/>
      <c r="AT28" s="63"/>
      <c r="AU28" s="155" t="s">
        <v>10</v>
      </c>
      <c r="AV28" s="10">
        <v>62</v>
      </c>
    </row>
    <row r="29" spans="1:53" ht="19.5" customHeight="1">
      <c r="A29" s="236" t="s">
        <v>88</v>
      </c>
      <c r="B29" s="85">
        <v>5</v>
      </c>
      <c r="C29" s="310"/>
      <c r="D29" s="310"/>
      <c r="E29" s="311"/>
      <c r="F29" s="311"/>
      <c r="G29" s="311"/>
      <c r="H29" s="30">
        <v>20</v>
      </c>
      <c r="I29" s="151" t="s">
        <v>16</v>
      </c>
      <c r="J29" s="31">
        <v>3</v>
      </c>
      <c r="K29" s="31" t="s">
        <v>22</v>
      </c>
      <c r="L29" s="31">
        <v>7</v>
      </c>
      <c r="M29" s="10">
        <v>62</v>
      </c>
      <c r="N29" s="237"/>
      <c r="O29" s="226"/>
      <c r="P29" s="107"/>
      <c r="Q29" s="295"/>
      <c r="R29" s="295" t="s">
        <v>15</v>
      </c>
      <c r="S29" s="295" t="s">
        <v>84</v>
      </c>
      <c r="T29" s="295" t="s">
        <v>22</v>
      </c>
      <c r="U29" s="295" t="s">
        <v>187</v>
      </c>
      <c r="V29" s="52"/>
      <c r="W29" s="35"/>
      <c r="X29" s="35"/>
      <c r="Y29" s="35"/>
      <c r="Z29" s="35"/>
      <c r="AA29" s="35"/>
      <c r="AB29" s="52"/>
      <c r="AC29" s="32"/>
      <c r="AD29" s="129"/>
      <c r="AE29" s="32"/>
      <c r="AF29" s="32"/>
      <c r="AG29" s="32"/>
      <c r="AH29" s="51"/>
      <c r="AI29" s="141"/>
      <c r="AJ29" s="116"/>
      <c r="AK29" s="32"/>
      <c r="AL29" s="32"/>
      <c r="AM29" s="32"/>
      <c r="AN29" s="51"/>
      <c r="AO29" s="32"/>
      <c r="AP29" s="51"/>
      <c r="AQ29" s="32"/>
      <c r="AR29" s="32"/>
      <c r="AS29" s="32"/>
      <c r="AT29" s="63"/>
      <c r="AU29" s="155"/>
      <c r="AV29" s="10">
        <v>70</v>
      </c>
    </row>
    <row r="30" spans="1:53" ht="19.5" customHeight="1">
      <c r="A30" s="24" t="s">
        <v>102</v>
      </c>
      <c r="B30" s="84">
        <v>0.66666666666666663</v>
      </c>
      <c r="C30" s="310"/>
      <c r="D30" s="310"/>
      <c r="E30" s="311"/>
      <c r="F30" s="311"/>
      <c r="G30" s="311"/>
      <c r="H30" s="30"/>
      <c r="I30" s="151" t="s">
        <v>16</v>
      </c>
      <c r="J30" s="31" t="s">
        <v>92</v>
      </c>
      <c r="K30" s="31" t="s">
        <v>22</v>
      </c>
      <c r="L30" s="31" t="s">
        <v>102</v>
      </c>
      <c r="M30" s="10">
        <v>70</v>
      </c>
      <c r="N30" s="237"/>
      <c r="O30" s="226"/>
      <c r="P30" s="107"/>
      <c r="Q30" s="35"/>
      <c r="R30" s="35"/>
      <c r="S30" s="35"/>
      <c r="T30" s="35"/>
      <c r="U30" s="35"/>
      <c r="V30" s="52"/>
      <c r="W30" s="35"/>
      <c r="X30" s="35"/>
      <c r="Y30" s="35"/>
      <c r="Z30" s="35"/>
      <c r="AA30" s="35"/>
      <c r="AB30" s="52"/>
      <c r="AC30" s="32"/>
      <c r="AD30" s="129"/>
      <c r="AE30" s="32"/>
      <c r="AF30" s="32"/>
      <c r="AG30" s="32"/>
      <c r="AH30" s="51"/>
      <c r="AI30" s="141"/>
      <c r="AJ30" s="116"/>
      <c r="AK30" s="32"/>
      <c r="AL30" s="32"/>
      <c r="AM30" s="32"/>
      <c r="AN30" s="51"/>
      <c r="AO30" s="32"/>
      <c r="AP30" s="51"/>
      <c r="AQ30" s="32"/>
      <c r="AR30" s="32"/>
      <c r="AS30" s="32"/>
      <c r="AT30" s="63"/>
      <c r="AU30" s="157"/>
      <c r="AV30" s="10">
        <v>71</v>
      </c>
    </row>
    <row r="31" spans="1:53" ht="19.5" customHeight="1">
      <c r="A31" s="239"/>
      <c r="B31" s="84" t="s">
        <v>12</v>
      </c>
      <c r="C31" s="84"/>
      <c r="D31" s="219"/>
      <c r="E31" s="465"/>
      <c r="F31" s="465"/>
      <c r="G31" s="465"/>
      <c r="H31" s="219"/>
      <c r="I31" s="219"/>
      <c r="J31" s="321">
        <v>107</v>
      </c>
      <c r="K31" s="322"/>
      <c r="L31" s="321">
        <v>53</v>
      </c>
      <c r="M31" s="10">
        <v>71</v>
      </c>
      <c r="N31" s="237"/>
      <c r="O31" s="17"/>
      <c r="P31" s="107"/>
      <c r="V31" s="52"/>
      <c r="W31" s="35"/>
      <c r="X31" s="35"/>
      <c r="Y31" s="35"/>
      <c r="Z31" s="35"/>
      <c r="AA31" s="35"/>
      <c r="AB31" s="52"/>
      <c r="AC31" s="32"/>
      <c r="AD31" s="129"/>
      <c r="AE31" s="32"/>
      <c r="AF31" s="32"/>
      <c r="AG31" s="32"/>
      <c r="AH31" s="51"/>
      <c r="AI31" s="141"/>
      <c r="AJ31" s="116"/>
      <c r="AK31" s="32"/>
      <c r="AL31" s="32"/>
      <c r="AM31" s="32"/>
      <c r="AN31" s="51"/>
      <c r="AO31" s="32"/>
      <c r="AP31" s="51"/>
      <c r="AQ31" s="32"/>
      <c r="AR31" s="32"/>
      <c r="AS31" s="32"/>
      <c r="AT31" s="63"/>
      <c r="AU31" s="157"/>
      <c r="AV31" s="83">
        <v>73</v>
      </c>
    </row>
    <row r="32" spans="1:53" ht="19.5" customHeight="1">
      <c r="A32" s="233"/>
      <c r="B32" s="85">
        <v>6</v>
      </c>
      <c r="C32" s="310"/>
      <c r="D32" s="310"/>
      <c r="E32" s="311"/>
      <c r="F32" s="311"/>
      <c r="G32" s="311"/>
      <c r="H32" s="189"/>
      <c r="I32" s="310"/>
      <c r="J32" s="311"/>
      <c r="K32" s="311"/>
      <c r="L32" s="311"/>
      <c r="M32" s="83">
        <v>73</v>
      </c>
      <c r="N32" s="237"/>
      <c r="O32" s="17"/>
      <c r="P32" s="107"/>
      <c r="V32" s="52"/>
      <c r="W32" s="35"/>
      <c r="X32" s="35"/>
      <c r="Y32" s="35"/>
      <c r="Z32" s="35"/>
      <c r="AA32" s="35"/>
      <c r="AB32" s="52"/>
      <c r="AC32" s="32"/>
      <c r="AD32" s="129"/>
      <c r="AE32" s="32"/>
      <c r="AF32" s="32"/>
      <c r="AG32" s="32"/>
      <c r="AH32" s="51"/>
      <c r="AI32" s="141"/>
      <c r="AJ32" s="116"/>
      <c r="AK32" s="32"/>
      <c r="AL32" s="32"/>
      <c r="AM32" s="32"/>
      <c r="AN32" s="51"/>
      <c r="AO32" s="32"/>
      <c r="AP32" s="51"/>
      <c r="AQ32" s="32"/>
      <c r="AR32" s="32"/>
      <c r="AS32" s="32"/>
      <c r="AT32" s="63"/>
      <c r="AU32" s="157"/>
      <c r="AV32" s="83">
        <v>74</v>
      </c>
    </row>
    <row r="33" spans="1:48" ht="19.5" customHeight="1">
      <c r="A33" s="233"/>
      <c r="B33" s="84">
        <v>0.72916666666666663</v>
      </c>
      <c r="C33" s="310"/>
      <c r="D33" s="310"/>
      <c r="E33" s="311"/>
      <c r="F33" s="311"/>
      <c r="G33" s="311"/>
      <c r="H33" s="189"/>
      <c r="I33" s="310"/>
      <c r="J33" s="311"/>
      <c r="K33" s="311"/>
      <c r="L33" s="311"/>
      <c r="M33" s="83">
        <v>74</v>
      </c>
      <c r="N33" s="237"/>
      <c r="O33" s="17"/>
      <c r="P33" s="107"/>
      <c r="Q33" s="35"/>
      <c r="R33" s="35"/>
      <c r="S33" s="35"/>
      <c r="T33" s="35"/>
      <c r="U33" s="35"/>
      <c r="V33" s="52"/>
      <c r="W33" s="35"/>
      <c r="X33" s="35"/>
      <c r="Y33" s="35"/>
      <c r="Z33" s="35"/>
      <c r="AA33" s="35"/>
      <c r="AB33" s="52"/>
      <c r="AC33" s="32"/>
      <c r="AD33" s="129"/>
      <c r="AE33" s="32"/>
      <c r="AF33" s="32"/>
      <c r="AG33" s="32"/>
      <c r="AH33" s="51"/>
      <c r="AI33" s="141"/>
      <c r="AJ33" s="116"/>
      <c r="AK33" s="32"/>
      <c r="AL33" s="32"/>
      <c r="AM33" s="32"/>
      <c r="AN33" s="51"/>
      <c r="AO33" s="32"/>
      <c r="AP33" s="51"/>
      <c r="AQ33" s="32"/>
      <c r="AR33" s="32"/>
      <c r="AS33" s="32"/>
      <c r="AT33" s="63"/>
      <c r="AU33" s="156"/>
      <c r="AV33" s="83">
        <v>78</v>
      </c>
    </row>
    <row r="34" spans="1:48" ht="19.5" customHeight="1" thickBot="1">
      <c r="A34" s="240"/>
      <c r="B34" s="241" t="s">
        <v>12</v>
      </c>
      <c r="C34" s="241"/>
      <c r="D34" s="242"/>
      <c r="E34" s="462"/>
      <c r="F34" s="462"/>
      <c r="G34" s="462"/>
      <c r="H34" s="243"/>
      <c r="I34" s="253"/>
      <c r="J34" s="462"/>
      <c r="K34" s="462"/>
      <c r="L34" s="462"/>
      <c r="M34" s="261">
        <v>78</v>
      </c>
      <c r="N34" s="254"/>
      <c r="O34" s="17"/>
      <c r="P34" s="107"/>
      <c r="Q34" s="35"/>
      <c r="R34" s="35"/>
      <c r="S34" s="35"/>
      <c r="T34" s="35"/>
      <c r="U34" s="35"/>
      <c r="V34" s="52"/>
      <c r="W34" s="35"/>
      <c r="X34" s="35"/>
      <c r="Y34" s="35"/>
      <c r="Z34" s="35"/>
      <c r="AA34" s="35"/>
      <c r="AB34" s="52"/>
      <c r="AC34" s="32"/>
      <c r="AD34" s="129"/>
      <c r="AE34" s="32"/>
      <c r="AF34" s="32"/>
      <c r="AG34" s="32"/>
      <c r="AH34" s="51"/>
      <c r="AI34" s="141"/>
      <c r="AJ34" s="116"/>
      <c r="AK34" s="32"/>
      <c r="AL34" s="32"/>
      <c r="AM34" s="32"/>
      <c r="AN34" s="51"/>
      <c r="AO34" s="32"/>
      <c r="AP34" s="51"/>
      <c r="AQ34" s="32"/>
      <c r="AR34" s="32"/>
      <c r="AS34" s="32"/>
      <c r="AT34" s="63"/>
      <c r="AU34" s="156"/>
      <c r="AV34" s="182">
        <v>18</v>
      </c>
    </row>
    <row r="35" spans="1:48" ht="15.75" customHeight="1">
      <c r="A35" s="255"/>
      <c r="B35" s="256"/>
      <c r="C35" s="256"/>
      <c r="D35" s="257"/>
      <c r="E35" s="257"/>
      <c r="F35" s="257"/>
      <c r="G35" s="257"/>
      <c r="H35" s="257"/>
      <c r="I35" s="257"/>
      <c r="J35" s="257"/>
      <c r="K35" s="257"/>
      <c r="L35" s="257"/>
      <c r="M35" s="251" t="s">
        <v>146</v>
      </c>
      <c r="N35" s="252" t="s">
        <v>147</v>
      </c>
      <c r="O35" s="17"/>
      <c r="P35" s="108"/>
      <c r="Q35" s="35"/>
      <c r="R35" s="35"/>
      <c r="S35" s="35"/>
      <c r="T35" s="35"/>
      <c r="U35" s="35"/>
      <c r="V35" s="52"/>
      <c r="W35" s="35"/>
      <c r="X35" s="35"/>
      <c r="Y35" s="35"/>
      <c r="Z35" s="35"/>
      <c r="AA35" s="35"/>
      <c r="AB35" s="52"/>
      <c r="AC35" s="32"/>
      <c r="AD35" s="129"/>
      <c r="AE35" s="32"/>
      <c r="AF35" s="32"/>
      <c r="AG35" s="32"/>
      <c r="AH35" s="51"/>
      <c r="AI35" s="141"/>
      <c r="AJ35" s="116"/>
      <c r="AK35" s="32"/>
      <c r="AL35" s="32"/>
      <c r="AM35" s="32"/>
      <c r="AN35" s="51"/>
      <c r="AO35" s="32"/>
      <c r="AP35" s="51"/>
      <c r="AQ35" s="32"/>
      <c r="AR35" s="32"/>
      <c r="AS35" s="32"/>
      <c r="AT35" s="63"/>
      <c r="AU35" s="158"/>
      <c r="AV35" s="178" t="s">
        <v>146</v>
      </c>
    </row>
    <row r="36" spans="1:48" ht="19.5" customHeight="1">
      <c r="A36" s="229">
        <v>43716</v>
      </c>
      <c r="B36" s="99">
        <v>1</v>
      </c>
      <c r="C36" s="11">
        <v>9</v>
      </c>
      <c r="D36" s="11" t="s">
        <v>15</v>
      </c>
      <c r="E36" s="11">
        <v>2</v>
      </c>
      <c r="F36" s="11" t="s">
        <v>22</v>
      </c>
      <c r="G36" s="11">
        <v>10</v>
      </c>
      <c r="H36" s="31">
        <v>13</v>
      </c>
      <c r="I36" s="31" t="s">
        <v>15</v>
      </c>
      <c r="J36" s="31">
        <v>5</v>
      </c>
      <c r="K36" s="31" t="s">
        <v>22</v>
      </c>
      <c r="L36" s="31">
        <v>9</v>
      </c>
      <c r="M36" s="179">
        <v>15</v>
      </c>
      <c r="N36" s="232"/>
      <c r="O36" s="165">
        <v>43716</v>
      </c>
      <c r="P36" s="104">
        <f>+V36+AB36+AH36+AN36+AT36</f>
        <v>7</v>
      </c>
      <c r="Q36" s="50"/>
      <c r="R36" s="50"/>
      <c r="S36" s="50"/>
      <c r="T36" s="50"/>
      <c r="U36" s="50"/>
      <c r="V36" s="50">
        <f>SUM(V37:V54)</f>
        <v>2</v>
      </c>
      <c r="W36" s="50"/>
      <c r="X36" s="50"/>
      <c r="Y36" s="50"/>
      <c r="Z36" s="50"/>
      <c r="AA36" s="50"/>
      <c r="AB36" s="50">
        <f>SUM(AB37:AB54)</f>
        <v>2</v>
      </c>
      <c r="AC36" s="50"/>
      <c r="AD36" s="127"/>
      <c r="AE36" s="50"/>
      <c r="AF36" s="50"/>
      <c r="AG36" s="50"/>
      <c r="AH36" s="50">
        <f>SUM(AH37:AH54)</f>
        <v>0</v>
      </c>
      <c r="AI36" s="140"/>
      <c r="AJ36" s="114"/>
      <c r="AK36" s="50"/>
      <c r="AL36" s="50"/>
      <c r="AM36" s="50"/>
      <c r="AN36" s="50">
        <f>SUM(AN37:AN54)</f>
        <v>2</v>
      </c>
      <c r="AO36" s="50"/>
      <c r="AP36" s="50"/>
      <c r="AQ36" s="50"/>
      <c r="AR36" s="50"/>
      <c r="AS36" s="62"/>
      <c r="AT36" s="50">
        <f>SUM(AT37:AT54)</f>
        <v>1</v>
      </c>
      <c r="AU36" s="17"/>
      <c r="AV36" s="179">
        <v>15</v>
      </c>
    </row>
    <row r="37" spans="1:48" ht="19.5" customHeight="1">
      <c r="A37" s="229" t="s">
        <v>54</v>
      </c>
      <c r="B37" s="98">
        <v>0.41666666666666669</v>
      </c>
      <c r="C37" s="11"/>
      <c r="D37" s="11" t="s">
        <v>15</v>
      </c>
      <c r="E37" s="11" t="s">
        <v>91</v>
      </c>
      <c r="F37" s="11" t="s">
        <v>22</v>
      </c>
      <c r="G37" s="11" t="s">
        <v>187</v>
      </c>
      <c r="H37" s="31"/>
      <c r="I37" s="31" t="s">
        <v>15</v>
      </c>
      <c r="J37" s="31" t="s">
        <v>99</v>
      </c>
      <c r="K37" s="31" t="s">
        <v>22</v>
      </c>
      <c r="L37" s="31" t="s">
        <v>163</v>
      </c>
      <c r="M37" s="180">
        <v>18</v>
      </c>
      <c r="N37" s="232"/>
      <c r="O37" s="165" t="s">
        <v>54</v>
      </c>
      <c r="P37" s="109"/>
      <c r="Q37" s="6">
        <v>1</v>
      </c>
      <c r="R37" s="97" t="s">
        <v>14</v>
      </c>
      <c r="S37" s="20">
        <v>5</v>
      </c>
      <c r="T37" s="20" t="s">
        <v>22</v>
      </c>
      <c r="U37" s="20">
        <v>9</v>
      </c>
      <c r="V37" s="33">
        <v>1</v>
      </c>
      <c r="W37" s="20"/>
      <c r="X37" s="20"/>
      <c r="Y37" s="20"/>
      <c r="Z37" s="20"/>
      <c r="AA37" s="20"/>
      <c r="AB37" s="20"/>
      <c r="AC37" s="32"/>
      <c r="AD37" s="129"/>
      <c r="AE37" s="32"/>
      <c r="AF37" s="32"/>
      <c r="AG37" s="32"/>
      <c r="AH37" s="51"/>
      <c r="AI37" s="141"/>
      <c r="AJ37" s="116"/>
      <c r="AK37" s="32"/>
      <c r="AL37" s="32"/>
      <c r="AM37" s="32"/>
      <c r="AN37" s="51"/>
      <c r="AT37" s="64"/>
      <c r="AU37" s="17"/>
      <c r="AV37" s="179">
        <v>21</v>
      </c>
    </row>
    <row r="38" spans="1:48" s="47" customFormat="1" ht="19.5" customHeight="1">
      <c r="A38" s="258"/>
      <c r="B38" s="84" t="s">
        <v>12</v>
      </c>
      <c r="C38" s="84"/>
      <c r="D38" s="219"/>
      <c r="E38" s="329">
        <v>65</v>
      </c>
      <c r="F38" s="322"/>
      <c r="G38" s="329">
        <v>81</v>
      </c>
      <c r="H38" s="219"/>
      <c r="I38" s="219"/>
      <c r="J38" s="330">
        <v>100</v>
      </c>
      <c r="K38" s="323"/>
      <c r="L38" s="330">
        <v>62</v>
      </c>
      <c r="M38" s="179">
        <v>21</v>
      </c>
      <c r="N38" s="259"/>
      <c r="O38" s="45"/>
      <c r="P38" s="110"/>
      <c r="Q38" s="6"/>
      <c r="R38" s="97" t="s">
        <v>14</v>
      </c>
      <c r="S38" s="150" t="s">
        <v>86</v>
      </c>
      <c r="T38" s="20" t="s">
        <v>22</v>
      </c>
      <c r="U38" s="20" t="s">
        <v>87</v>
      </c>
      <c r="W38" s="20"/>
      <c r="X38" s="20"/>
      <c r="Y38" s="20"/>
      <c r="Z38" s="20"/>
      <c r="AA38" s="20"/>
      <c r="AB38" s="20"/>
      <c r="AD38" s="175"/>
      <c r="AI38" s="20">
        <v>5</v>
      </c>
      <c r="AJ38" s="150" t="s">
        <v>18</v>
      </c>
      <c r="AK38" s="20">
        <v>3</v>
      </c>
      <c r="AL38" s="20" t="s">
        <v>22</v>
      </c>
      <c r="AM38" s="20">
        <v>6</v>
      </c>
      <c r="AN38" s="20">
        <v>1</v>
      </c>
      <c r="AO38" s="20">
        <v>7</v>
      </c>
      <c r="AP38" s="151" t="s">
        <v>16</v>
      </c>
      <c r="AQ38" s="20">
        <v>1</v>
      </c>
      <c r="AR38" s="20" t="s">
        <v>22</v>
      </c>
      <c r="AS38" s="20">
        <v>7</v>
      </c>
      <c r="AT38" s="20">
        <v>1</v>
      </c>
      <c r="AU38" s="27">
        <v>43716</v>
      </c>
      <c r="AV38" s="179">
        <v>22</v>
      </c>
    </row>
    <row r="39" spans="1:48" ht="19.5" customHeight="1">
      <c r="A39" s="233"/>
      <c r="B39" s="85">
        <v>2</v>
      </c>
      <c r="C39" s="20">
        <v>5</v>
      </c>
      <c r="D39" s="20" t="s">
        <v>15</v>
      </c>
      <c r="E39" s="31">
        <v>3</v>
      </c>
      <c r="F39" s="31" t="s">
        <v>22</v>
      </c>
      <c r="G39" s="31">
        <v>6</v>
      </c>
      <c r="H39" s="20">
        <v>5</v>
      </c>
      <c r="I39" s="150" t="s">
        <v>18</v>
      </c>
      <c r="J39" s="31">
        <v>3</v>
      </c>
      <c r="K39" s="31" t="s">
        <v>22</v>
      </c>
      <c r="L39" s="31">
        <v>6</v>
      </c>
      <c r="M39" s="179">
        <v>22</v>
      </c>
      <c r="N39" s="232"/>
      <c r="O39" s="17"/>
      <c r="P39" s="111"/>
      <c r="Q39" s="6">
        <v>7</v>
      </c>
      <c r="R39" s="97" t="s">
        <v>14</v>
      </c>
      <c r="S39" s="20">
        <v>4</v>
      </c>
      <c r="T39" s="20" t="s">
        <v>22</v>
      </c>
      <c r="U39" s="20">
        <v>7</v>
      </c>
      <c r="V39" s="20">
        <v>1</v>
      </c>
      <c r="W39" s="20">
        <v>4</v>
      </c>
      <c r="X39" s="20" t="s">
        <v>15</v>
      </c>
      <c r="Y39" s="20">
        <v>4</v>
      </c>
      <c r="Z39" s="20" t="s">
        <v>22</v>
      </c>
      <c r="AA39" s="20">
        <v>8</v>
      </c>
      <c r="AB39" s="20">
        <v>1</v>
      </c>
      <c r="AI39" s="20"/>
      <c r="AJ39" s="150" t="s">
        <v>18</v>
      </c>
      <c r="AK39" s="20" t="s">
        <v>39</v>
      </c>
      <c r="AL39" s="20" t="s">
        <v>22</v>
      </c>
      <c r="AM39" s="20" t="s">
        <v>45</v>
      </c>
      <c r="AN39" s="20"/>
      <c r="AO39" s="20"/>
      <c r="AP39" s="151" t="s">
        <v>16</v>
      </c>
      <c r="AQ39" s="20" t="s">
        <v>85</v>
      </c>
      <c r="AR39" s="20" t="s">
        <v>22</v>
      </c>
      <c r="AS39" s="20" t="s">
        <v>102</v>
      </c>
      <c r="AT39" s="20"/>
      <c r="AU39" s="154" t="s">
        <v>54</v>
      </c>
      <c r="AV39" s="180">
        <v>25</v>
      </c>
    </row>
    <row r="40" spans="1:48" ht="19.5" customHeight="1">
      <c r="A40" s="233"/>
      <c r="B40" s="84">
        <v>0.47916666666666669</v>
      </c>
      <c r="C40" s="20"/>
      <c r="D40" s="20" t="s">
        <v>15</v>
      </c>
      <c r="E40" s="31" t="s">
        <v>89</v>
      </c>
      <c r="F40" s="31" t="s">
        <v>22</v>
      </c>
      <c r="G40" s="31" t="s">
        <v>106</v>
      </c>
      <c r="H40" s="20"/>
      <c r="I40" s="150" t="s">
        <v>18</v>
      </c>
      <c r="J40" s="31" t="s">
        <v>39</v>
      </c>
      <c r="K40" s="31" t="s">
        <v>22</v>
      </c>
      <c r="L40" s="31" t="s">
        <v>45</v>
      </c>
      <c r="M40" s="179">
        <v>29</v>
      </c>
      <c r="N40" s="232"/>
      <c r="O40" s="17"/>
      <c r="P40" s="111"/>
      <c r="Q40" s="6"/>
      <c r="R40" s="97" t="s">
        <v>14</v>
      </c>
      <c r="S40" s="20" t="s">
        <v>94</v>
      </c>
      <c r="T40" s="20" t="s">
        <v>22</v>
      </c>
      <c r="U40" s="20" t="s">
        <v>110</v>
      </c>
      <c r="V40" s="20"/>
      <c r="W40" s="20"/>
      <c r="X40" s="20" t="s">
        <v>15</v>
      </c>
      <c r="Y40" s="20" t="s">
        <v>104</v>
      </c>
      <c r="Z40" s="20" t="s">
        <v>22</v>
      </c>
      <c r="AA40" s="20" t="s">
        <v>96</v>
      </c>
      <c r="AB40" s="20"/>
      <c r="AC40" s="20"/>
      <c r="AD40" s="22"/>
      <c r="AE40" s="20"/>
      <c r="AF40" s="20"/>
      <c r="AG40" s="20"/>
      <c r="AH40" s="20"/>
      <c r="AI40" s="23">
        <v>16</v>
      </c>
      <c r="AJ40" s="150" t="s">
        <v>18</v>
      </c>
      <c r="AK40" s="20">
        <v>2</v>
      </c>
      <c r="AL40" s="20" t="s">
        <v>22</v>
      </c>
      <c r="AM40" s="20">
        <v>7</v>
      </c>
      <c r="AN40" s="52">
        <v>1</v>
      </c>
      <c r="AO40" s="20"/>
      <c r="AP40" s="151"/>
      <c r="AQ40" s="20"/>
      <c r="AR40" s="20"/>
      <c r="AS40" s="20"/>
      <c r="AT40" s="20"/>
      <c r="AU40" s="45"/>
      <c r="AV40" s="179">
        <v>29</v>
      </c>
    </row>
    <row r="41" spans="1:48" ht="19.5" customHeight="1">
      <c r="A41" s="229" t="s">
        <v>10</v>
      </c>
      <c r="B41" s="84" t="s">
        <v>12</v>
      </c>
      <c r="C41" s="84"/>
      <c r="D41" s="219"/>
      <c r="E41" s="329">
        <v>40</v>
      </c>
      <c r="F41" s="322"/>
      <c r="G41" s="329">
        <v>56</v>
      </c>
      <c r="H41" s="219"/>
      <c r="I41" s="219"/>
      <c r="J41" s="329">
        <v>48</v>
      </c>
      <c r="K41" s="322"/>
      <c r="L41" s="329">
        <v>42</v>
      </c>
      <c r="M41" s="179">
        <v>51</v>
      </c>
      <c r="N41" s="232"/>
      <c r="O41" s="17"/>
      <c r="P41" s="111"/>
      <c r="Q41" s="35"/>
      <c r="R41" s="35"/>
      <c r="S41" s="35"/>
      <c r="T41" s="35"/>
      <c r="U41" s="35"/>
      <c r="V41" s="52"/>
      <c r="W41" s="20">
        <v>5</v>
      </c>
      <c r="X41" s="20" t="s">
        <v>15</v>
      </c>
      <c r="Y41" s="20">
        <v>3</v>
      </c>
      <c r="Z41" s="20" t="s">
        <v>22</v>
      </c>
      <c r="AA41" s="20">
        <v>6</v>
      </c>
      <c r="AB41" s="20">
        <v>1</v>
      </c>
      <c r="AC41" s="20"/>
      <c r="AD41" s="22"/>
      <c r="AE41" s="20"/>
      <c r="AF41" s="20"/>
      <c r="AG41" s="20"/>
      <c r="AH41" s="20"/>
      <c r="AI41" s="23"/>
      <c r="AJ41" s="150" t="s">
        <v>18</v>
      </c>
      <c r="AK41" s="20" t="s">
        <v>37</v>
      </c>
      <c r="AL41" s="20" t="s">
        <v>22</v>
      </c>
      <c r="AM41" s="20" t="s">
        <v>118</v>
      </c>
      <c r="AN41" s="51"/>
      <c r="AO41" s="20"/>
      <c r="AP41" s="151"/>
      <c r="AQ41" s="20"/>
      <c r="AR41" s="20"/>
      <c r="AS41" s="20"/>
      <c r="AT41" s="20"/>
      <c r="AU41" s="17"/>
      <c r="AV41" s="179">
        <v>51</v>
      </c>
    </row>
    <row r="42" spans="1:48" ht="19.5" customHeight="1">
      <c r="A42" s="24" t="s">
        <v>163</v>
      </c>
      <c r="B42" s="85">
        <v>3</v>
      </c>
      <c r="C42" s="20">
        <v>7</v>
      </c>
      <c r="D42" s="123" t="s">
        <v>14</v>
      </c>
      <c r="E42" s="31">
        <v>4</v>
      </c>
      <c r="F42" s="31" t="s">
        <v>22</v>
      </c>
      <c r="G42" s="31">
        <v>7</v>
      </c>
      <c r="H42" s="20">
        <v>1</v>
      </c>
      <c r="I42" s="123" t="s">
        <v>14</v>
      </c>
      <c r="J42" s="31">
        <v>5</v>
      </c>
      <c r="K42" s="31" t="s">
        <v>22</v>
      </c>
      <c r="L42" s="31">
        <v>9</v>
      </c>
      <c r="M42" s="180">
        <v>52</v>
      </c>
      <c r="N42" s="289"/>
      <c r="O42" s="17"/>
      <c r="P42" s="111"/>
      <c r="V42" s="52"/>
      <c r="W42" s="20"/>
      <c r="X42" s="20" t="s">
        <v>15</v>
      </c>
      <c r="Y42" s="20" t="s">
        <v>89</v>
      </c>
      <c r="Z42" s="20" t="s">
        <v>22</v>
      </c>
      <c r="AA42" s="20" t="s">
        <v>106</v>
      </c>
      <c r="AB42" s="20"/>
      <c r="AC42" s="20"/>
      <c r="AD42" s="22"/>
      <c r="AE42" s="20"/>
      <c r="AF42" s="20"/>
      <c r="AG42" s="20"/>
      <c r="AH42" s="20"/>
      <c r="AI42" s="141"/>
      <c r="AJ42" s="116"/>
      <c r="AK42" s="32"/>
      <c r="AL42" s="32"/>
      <c r="AM42" s="32"/>
      <c r="AN42" s="51"/>
      <c r="AU42" s="17"/>
      <c r="AV42" s="180">
        <v>55</v>
      </c>
    </row>
    <row r="43" spans="1:48" ht="19.5" customHeight="1">
      <c r="A43" s="24" t="s">
        <v>94</v>
      </c>
      <c r="B43" s="84">
        <v>0.54166666666666663</v>
      </c>
      <c r="C43" s="20"/>
      <c r="D43" s="123" t="s">
        <v>14</v>
      </c>
      <c r="E43" s="31" t="s">
        <v>94</v>
      </c>
      <c r="F43" s="31" t="s">
        <v>22</v>
      </c>
      <c r="G43" s="31" t="s">
        <v>110</v>
      </c>
      <c r="H43" s="20"/>
      <c r="I43" s="123" t="s">
        <v>14</v>
      </c>
      <c r="J43" s="31" t="s">
        <v>86</v>
      </c>
      <c r="K43" s="31" t="s">
        <v>22</v>
      </c>
      <c r="L43" s="31" t="s">
        <v>87</v>
      </c>
      <c r="M43" s="180">
        <v>55</v>
      </c>
      <c r="N43" s="237"/>
      <c r="O43" s="17"/>
      <c r="P43" s="111"/>
      <c r="V43" s="52"/>
      <c r="AC43" s="20"/>
      <c r="AD43" s="22"/>
      <c r="AE43" s="20"/>
      <c r="AF43" s="20"/>
      <c r="AG43" s="20"/>
      <c r="AH43" s="20"/>
      <c r="AI43" s="142"/>
      <c r="AJ43" s="115"/>
      <c r="AK43" s="35"/>
      <c r="AL43" s="35"/>
      <c r="AM43" s="35"/>
      <c r="AN43" s="52"/>
      <c r="AO43" s="35"/>
      <c r="AP43" s="51"/>
      <c r="AQ43" s="35"/>
      <c r="AR43" s="35"/>
      <c r="AS43" s="35"/>
      <c r="AT43" s="64"/>
      <c r="AU43" s="17"/>
      <c r="AV43" s="179">
        <v>56</v>
      </c>
    </row>
    <row r="44" spans="1:48" ht="19.5" customHeight="1">
      <c r="A44" s="238" t="s">
        <v>39</v>
      </c>
      <c r="B44" s="84" t="s">
        <v>12</v>
      </c>
      <c r="C44" s="84"/>
      <c r="D44" s="219"/>
      <c r="E44" s="329">
        <v>69</v>
      </c>
      <c r="F44" s="322"/>
      <c r="G44" s="329">
        <v>73</v>
      </c>
      <c r="H44" s="219"/>
      <c r="I44" s="219"/>
      <c r="J44" s="329">
        <v>78</v>
      </c>
      <c r="K44" s="322"/>
      <c r="L44" s="329">
        <v>42</v>
      </c>
      <c r="M44" s="179">
        <v>56</v>
      </c>
      <c r="N44" s="232"/>
      <c r="O44" s="17"/>
      <c r="P44" s="111"/>
      <c r="Q44" s="35"/>
      <c r="R44" s="35"/>
      <c r="S44" s="35"/>
      <c r="T44" s="35"/>
      <c r="U44" s="35"/>
      <c r="V44" s="52"/>
      <c r="W44" s="32"/>
      <c r="X44" s="32"/>
      <c r="Y44" s="32"/>
      <c r="Z44" s="32"/>
      <c r="AA44" s="32"/>
      <c r="AB44" s="51"/>
      <c r="AC44" s="35"/>
      <c r="AD44" s="128"/>
      <c r="AE44" s="35"/>
      <c r="AF44" s="35"/>
      <c r="AG44" s="35"/>
      <c r="AH44" s="52"/>
      <c r="AI44" s="142"/>
      <c r="AJ44" s="115"/>
      <c r="AK44" s="35"/>
      <c r="AL44" s="35"/>
      <c r="AM44" s="35"/>
      <c r="AN44" s="52"/>
      <c r="AO44" s="35"/>
      <c r="AP44" s="51"/>
      <c r="AQ44" s="46"/>
      <c r="AR44" s="35"/>
      <c r="AS44" s="35"/>
      <c r="AT44" s="64"/>
      <c r="AU44" s="17"/>
      <c r="AV44" s="179">
        <v>61</v>
      </c>
    </row>
    <row r="45" spans="1:48" ht="19.5" customHeight="1">
      <c r="A45" s="236" t="s">
        <v>85</v>
      </c>
      <c r="B45" s="85">
        <v>4</v>
      </c>
      <c r="C45" s="20">
        <v>7</v>
      </c>
      <c r="D45" s="151" t="s">
        <v>16</v>
      </c>
      <c r="E45" s="31">
        <v>1</v>
      </c>
      <c r="F45" s="31" t="s">
        <v>22</v>
      </c>
      <c r="G45" s="31">
        <v>7</v>
      </c>
      <c r="H45" s="31">
        <v>5</v>
      </c>
      <c r="I45" s="31" t="s">
        <v>17</v>
      </c>
      <c r="J45" s="31">
        <v>3</v>
      </c>
      <c r="K45" s="31" t="s">
        <v>22</v>
      </c>
      <c r="L45" s="31">
        <v>6</v>
      </c>
      <c r="M45" s="179">
        <v>61</v>
      </c>
      <c r="N45" s="232"/>
      <c r="O45" s="14" t="s">
        <v>10</v>
      </c>
      <c r="P45" s="109"/>
      <c r="V45" s="52"/>
      <c r="W45" s="32"/>
      <c r="X45" s="32"/>
      <c r="Y45" s="32"/>
      <c r="Z45" s="32"/>
      <c r="AA45" s="32"/>
      <c r="AB45" s="51"/>
      <c r="AC45" s="35"/>
      <c r="AD45" s="128"/>
      <c r="AE45" s="35"/>
      <c r="AF45" s="35"/>
      <c r="AG45" s="35"/>
      <c r="AH45" s="52"/>
      <c r="AI45" s="142"/>
      <c r="AJ45" s="115"/>
      <c r="AK45" s="35"/>
      <c r="AL45" s="35"/>
      <c r="AM45" s="35"/>
      <c r="AN45" s="52"/>
      <c r="AO45" s="32"/>
      <c r="AP45" s="51"/>
      <c r="AQ45" s="32"/>
      <c r="AR45" s="32"/>
      <c r="AS45" s="32"/>
      <c r="AT45" s="63"/>
      <c r="AU45" s="17"/>
      <c r="AV45" s="179">
        <v>62</v>
      </c>
    </row>
    <row r="46" spans="1:48" ht="19.5" customHeight="1">
      <c r="A46" s="239"/>
      <c r="B46" s="84">
        <v>0.60416666666666663</v>
      </c>
      <c r="C46" s="20"/>
      <c r="D46" s="151" t="s">
        <v>16</v>
      </c>
      <c r="E46" s="31" t="s">
        <v>85</v>
      </c>
      <c r="F46" s="31" t="s">
        <v>22</v>
      </c>
      <c r="G46" s="31" t="s">
        <v>102</v>
      </c>
      <c r="H46" s="31"/>
      <c r="I46" s="31" t="s">
        <v>17</v>
      </c>
      <c r="J46" s="31" t="s">
        <v>116</v>
      </c>
      <c r="K46" s="31" t="s">
        <v>22</v>
      </c>
      <c r="L46" s="31" t="s">
        <v>29</v>
      </c>
      <c r="M46" s="179">
        <v>62</v>
      </c>
      <c r="N46" s="232"/>
      <c r="O46" s="226"/>
      <c r="P46" s="109"/>
      <c r="V46" s="52"/>
      <c r="W46" s="32"/>
      <c r="X46" s="32"/>
      <c r="Y46" s="32"/>
      <c r="Z46" s="32"/>
      <c r="AA46" s="32"/>
      <c r="AB46" s="51"/>
      <c r="AC46" s="35"/>
      <c r="AD46" s="128"/>
      <c r="AE46" s="35"/>
      <c r="AF46" s="35"/>
      <c r="AG46" s="35"/>
      <c r="AH46" s="52"/>
      <c r="AI46" s="142"/>
      <c r="AJ46" s="115"/>
      <c r="AK46" s="35"/>
      <c r="AL46" s="35"/>
      <c r="AM46" s="35"/>
      <c r="AN46" s="52"/>
      <c r="AO46" s="32"/>
      <c r="AP46" s="51"/>
      <c r="AQ46" s="32"/>
      <c r="AR46" s="32"/>
      <c r="AS46" s="32"/>
      <c r="AT46" s="63"/>
      <c r="AU46" s="17"/>
      <c r="AV46" s="179">
        <v>70</v>
      </c>
    </row>
    <row r="47" spans="1:48" ht="19.5" customHeight="1">
      <c r="A47" s="260"/>
      <c r="B47" s="84" t="s">
        <v>12</v>
      </c>
      <c r="C47" s="84"/>
      <c r="D47" s="219"/>
      <c r="E47" s="329">
        <v>103</v>
      </c>
      <c r="F47" s="322"/>
      <c r="G47" s="329">
        <v>40</v>
      </c>
      <c r="H47" s="219"/>
      <c r="I47" s="219"/>
      <c r="J47" s="435">
        <v>20</v>
      </c>
      <c r="K47" s="404" t="s">
        <v>284</v>
      </c>
      <c r="L47" s="435">
        <v>0</v>
      </c>
      <c r="M47" s="10">
        <v>70</v>
      </c>
      <c r="N47" s="232"/>
      <c r="O47" s="226"/>
      <c r="P47" s="111"/>
      <c r="Q47" s="35"/>
      <c r="R47" s="35"/>
      <c r="S47" s="35"/>
      <c r="T47" s="35"/>
      <c r="U47" s="35"/>
      <c r="V47" s="52"/>
      <c r="W47" s="32"/>
      <c r="X47" s="32"/>
      <c r="Y47" s="32"/>
      <c r="Z47" s="32"/>
      <c r="AA47" s="32"/>
      <c r="AB47" s="51"/>
      <c r="AC47" s="35"/>
      <c r="AD47" s="128"/>
      <c r="AE47" s="35"/>
      <c r="AF47" s="35"/>
      <c r="AG47" s="35"/>
      <c r="AH47" s="52"/>
      <c r="AI47" s="142"/>
      <c r="AJ47" s="115"/>
      <c r="AK47" s="35"/>
      <c r="AL47" s="35"/>
      <c r="AM47" s="35"/>
      <c r="AN47" s="52"/>
      <c r="AO47" s="32"/>
      <c r="AP47" s="51"/>
      <c r="AQ47" s="32"/>
      <c r="AR47" s="32"/>
      <c r="AS47" s="32"/>
      <c r="AT47" s="63"/>
      <c r="AU47" s="14" t="s">
        <v>10</v>
      </c>
      <c r="AV47" s="10">
        <v>71</v>
      </c>
    </row>
    <row r="48" spans="1:48" ht="19.5" customHeight="1">
      <c r="A48" s="260"/>
      <c r="B48" s="85">
        <v>5</v>
      </c>
      <c r="C48" s="31">
        <v>35</v>
      </c>
      <c r="D48" s="31" t="s">
        <v>15</v>
      </c>
      <c r="E48" s="31">
        <v>3</v>
      </c>
      <c r="F48" s="31" t="s">
        <v>22</v>
      </c>
      <c r="G48" s="31">
        <v>4</v>
      </c>
      <c r="H48" s="31">
        <v>21</v>
      </c>
      <c r="I48" s="150" t="s">
        <v>18</v>
      </c>
      <c r="J48" s="31">
        <v>2</v>
      </c>
      <c r="K48" s="31" t="s">
        <v>22</v>
      </c>
      <c r="L48" s="31">
        <v>6</v>
      </c>
      <c r="M48" s="10">
        <v>71</v>
      </c>
      <c r="N48" s="232"/>
      <c r="O48" s="226"/>
      <c r="P48" s="111"/>
      <c r="Q48" s="35"/>
      <c r="R48" s="35"/>
      <c r="S48" s="35"/>
      <c r="T48" s="35"/>
      <c r="U48" s="35"/>
      <c r="V48" s="52"/>
      <c r="W48" s="32"/>
      <c r="X48" s="32"/>
      <c r="Y48" s="32"/>
      <c r="Z48" s="32"/>
      <c r="AA48" s="32"/>
      <c r="AB48" s="51"/>
      <c r="AC48" s="35"/>
      <c r="AD48" s="128"/>
      <c r="AE48" s="35"/>
      <c r="AF48" s="35"/>
      <c r="AG48" s="35"/>
      <c r="AH48" s="52"/>
      <c r="AI48" s="142"/>
      <c r="AJ48" s="115"/>
      <c r="AK48" s="35"/>
      <c r="AL48" s="35"/>
      <c r="AM48" s="35"/>
      <c r="AN48" s="52"/>
      <c r="AO48" s="32"/>
      <c r="AP48" s="51"/>
      <c r="AQ48" s="32"/>
      <c r="AR48" s="32"/>
      <c r="AS48" s="32"/>
      <c r="AT48" s="63"/>
      <c r="AU48" s="157"/>
      <c r="AV48" s="83">
        <v>73</v>
      </c>
    </row>
    <row r="49" spans="1:48" ht="19.5" customHeight="1">
      <c r="A49" s="260"/>
      <c r="B49" s="84">
        <v>0.66666666666666663</v>
      </c>
      <c r="C49" s="31"/>
      <c r="D49" s="31" t="s">
        <v>15</v>
      </c>
      <c r="E49" s="31" t="s">
        <v>89</v>
      </c>
      <c r="F49" s="31" t="s">
        <v>22</v>
      </c>
      <c r="G49" s="31" t="s">
        <v>104</v>
      </c>
      <c r="H49" s="31"/>
      <c r="I49" s="150" t="s">
        <v>18</v>
      </c>
      <c r="J49" s="31" t="s">
        <v>37</v>
      </c>
      <c r="K49" s="31" t="s">
        <v>22</v>
      </c>
      <c r="L49" s="31" t="s">
        <v>45</v>
      </c>
      <c r="M49" s="83">
        <v>73</v>
      </c>
      <c r="N49" s="232"/>
      <c r="O49" s="17"/>
      <c r="P49" s="111"/>
      <c r="Q49" s="11">
        <v>9</v>
      </c>
      <c r="R49" s="11" t="s">
        <v>15</v>
      </c>
      <c r="S49" s="11">
        <v>2</v>
      </c>
      <c r="T49" s="11" t="s">
        <v>22</v>
      </c>
      <c r="U49" s="11">
        <v>10</v>
      </c>
      <c r="V49" s="52"/>
      <c r="W49" s="32"/>
      <c r="X49" s="32"/>
      <c r="Y49" s="32"/>
      <c r="Z49" s="32"/>
      <c r="AA49" s="32"/>
      <c r="AB49" s="51"/>
      <c r="AC49" s="35"/>
      <c r="AD49" s="128"/>
      <c r="AE49" s="35"/>
      <c r="AF49" s="35"/>
      <c r="AG49" s="35"/>
      <c r="AH49" s="52"/>
      <c r="AI49" s="142"/>
      <c r="AJ49" s="115"/>
      <c r="AK49" s="35"/>
      <c r="AL49" s="35"/>
      <c r="AM49" s="35"/>
      <c r="AN49" s="52"/>
      <c r="AO49" s="32"/>
      <c r="AP49" s="51"/>
      <c r="AQ49" s="32"/>
      <c r="AR49" s="32"/>
      <c r="AS49" s="32"/>
      <c r="AT49" s="63"/>
      <c r="AU49" s="157"/>
      <c r="AV49" s="83">
        <v>74</v>
      </c>
    </row>
    <row r="50" spans="1:48" ht="19.5" customHeight="1">
      <c r="A50" s="260"/>
      <c r="B50" s="84" t="s">
        <v>12</v>
      </c>
      <c r="C50" s="84"/>
      <c r="D50" s="219"/>
      <c r="E50" s="321">
        <v>89</v>
      </c>
      <c r="F50" s="322"/>
      <c r="G50" s="321">
        <v>91</v>
      </c>
      <c r="H50" s="219"/>
      <c r="I50" s="219"/>
      <c r="J50" s="321">
        <v>59</v>
      </c>
      <c r="K50" s="322"/>
      <c r="L50" s="321">
        <v>55</v>
      </c>
      <c r="M50" s="83">
        <v>74</v>
      </c>
      <c r="N50" s="232"/>
      <c r="O50" s="17"/>
      <c r="P50" s="111"/>
      <c r="Q50" s="11"/>
      <c r="R50" s="11" t="s">
        <v>15</v>
      </c>
      <c r="S50" s="11" t="s">
        <v>91</v>
      </c>
      <c r="T50" s="11" t="s">
        <v>22</v>
      </c>
      <c r="U50" s="11" t="s">
        <v>187</v>
      </c>
      <c r="V50" s="52"/>
      <c r="W50" s="32"/>
      <c r="X50" s="32"/>
      <c r="Y50" s="32"/>
      <c r="Z50" s="32"/>
      <c r="AA50" s="32"/>
      <c r="AB50" s="51"/>
      <c r="AC50" s="35"/>
      <c r="AD50" s="128"/>
      <c r="AE50" s="35"/>
      <c r="AF50" s="35"/>
      <c r="AG50" s="35"/>
      <c r="AH50" s="52"/>
      <c r="AI50" s="142"/>
      <c r="AJ50" s="115"/>
      <c r="AK50" s="35"/>
      <c r="AL50" s="35"/>
      <c r="AM50" s="35"/>
      <c r="AN50" s="52"/>
      <c r="AO50" s="32"/>
      <c r="AP50" s="51"/>
      <c r="AQ50" s="32"/>
      <c r="AR50" s="32"/>
      <c r="AS50" s="32"/>
      <c r="AT50" s="63"/>
      <c r="AU50" s="157"/>
      <c r="AV50" s="83">
        <v>78</v>
      </c>
    </row>
    <row r="51" spans="1:48" ht="19.5" customHeight="1">
      <c r="A51" s="233"/>
      <c r="B51" s="85">
        <v>6</v>
      </c>
      <c r="C51" s="220"/>
      <c r="D51" s="220"/>
      <c r="E51" s="220"/>
      <c r="F51" s="220"/>
      <c r="G51" s="220"/>
      <c r="H51" s="189"/>
      <c r="I51" s="310"/>
      <c r="J51" s="311"/>
      <c r="K51" s="311"/>
      <c r="L51" s="311"/>
      <c r="M51" s="83">
        <v>78</v>
      </c>
      <c r="N51" s="232"/>
      <c r="O51" s="17"/>
      <c r="P51" s="111"/>
      <c r="Q51" s="35"/>
      <c r="R51" s="35"/>
      <c r="S51" s="35"/>
      <c r="T51" s="35"/>
      <c r="U51" s="35"/>
      <c r="V51" s="52"/>
      <c r="W51" s="32"/>
      <c r="X51" s="32"/>
      <c r="Y51" s="32"/>
      <c r="Z51" s="32"/>
      <c r="AA51" s="32"/>
      <c r="AB51" s="51"/>
      <c r="AC51" s="35"/>
      <c r="AD51" s="128"/>
      <c r="AE51" s="35"/>
      <c r="AF51" s="35"/>
      <c r="AG51" s="35"/>
      <c r="AH51" s="52"/>
      <c r="AI51" s="142"/>
      <c r="AJ51" s="115"/>
      <c r="AK51" s="35"/>
      <c r="AL51" s="35"/>
      <c r="AM51" s="35"/>
      <c r="AN51" s="52"/>
      <c r="AO51" s="32"/>
      <c r="AP51" s="51"/>
      <c r="AQ51" s="32"/>
      <c r="AR51" s="32"/>
      <c r="AS51" s="32"/>
      <c r="AT51" s="63"/>
      <c r="AU51" s="17"/>
      <c r="AV51" s="182">
        <v>18</v>
      </c>
    </row>
    <row r="52" spans="1:48" ht="19.5" customHeight="1">
      <c r="A52" s="233"/>
      <c r="B52" s="84">
        <v>0.72916666666666663</v>
      </c>
      <c r="C52" s="220"/>
      <c r="D52" s="220"/>
      <c r="E52" s="220"/>
      <c r="F52" s="220"/>
      <c r="G52" s="220"/>
      <c r="H52" s="189"/>
      <c r="I52" s="310"/>
      <c r="J52" s="311"/>
      <c r="K52" s="311"/>
      <c r="L52" s="311"/>
      <c r="M52" s="83">
        <v>77</v>
      </c>
      <c r="N52" s="232"/>
      <c r="O52" s="17"/>
      <c r="P52" s="111"/>
      <c r="Q52" s="35"/>
      <c r="R52" s="35"/>
      <c r="S52" s="35"/>
      <c r="T52" s="35"/>
      <c r="U52" s="35"/>
      <c r="V52" s="52"/>
      <c r="W52" s="32"/>
      <c r="X52" s="32"/>
      <c r="Y52" s="32"/>
      <c r="Z52" s="32"/>
      <c r="AA52" s="32"/>
      <c r="AB52" s="51"/>
      <c r="AC52" s="35"/>
      <c r="AD52" s="128"/>
      <c r="AE52" s="35"/>
      <c r="AF52" s="35"/>
      <c r="AG52" s="35"/>
      <c r="AH52" s="52"/>
      <c r="AI52" s="142"/>
      <c r="AJ52" s="115"/>
      <c r="AK52" s="35"/>
      <c r="AL52" s="35"/>
      <c r="AM52" s="35"/>
      <c r="AN52" s="52"/>
      <c r="AO52" s="32"/>
      <c r="AP52" s="51"/>
      <c r="AQ52" s="32"/>
      <c r="AR52" s="32"/>
      <c r="AS52" s="32"/>
      <c r="AT52" s="63"/>
      <c r="AU52" s="17"/>
      <c r="AV52" s="83"/>
    </row>
    <row r="53" spans="1:48" ht="19.5" customHeight="1" thickBot="1">
      <c r="A53" s="240"/>
      <c r="B53" s="241" t="s">
        <v>12</v>
      </c>
      <c r="C53" s="241"/>
      <c r="D53" s="243"/>
      <c r="E53" s="462"/>
      <c r="F53" s="462"/>
      <c r="G53" s="462"/>
      <c r="H53" s="243"/>
      <c r="I53" s="243"/>
      <c r="J53" s="462"/>
      <c r="K53" s="462"/>
      <c r="L53" s="462"/>
      <c r="M53" s="261"/>
      <c r="N53" s="262"/>
      <c r="O53" s="17"/>
      <c r="P53" s="111"/>
      <c r="Q53" s="35"/>
      <c r="R53" s="35"/>
      <c r="S53" s="35"/>
      <c r="T53" s="35"/>
      <c r="U53" s="35"/>
      <c r="V53" s="52"/>
      <c r="W53" s="32"/>
      <c r="X53" s="32"/>
      <c r="Y53" s="32"/>
      <c r="Z53" s="32"/>
      <c r="AA53" s="32"/>
      <c r="AB53" s="51"/>
      <c r="AC53" s="35"/>
      <c r="AD53" s="128"/>
      <c r="AE53" s="35"/>
      <c r="AF53" s="35"/>
      <c r="AG53" s="35"/>
      <c r="AH53" s="52"/>
      <c r="AI53" s="142"/>
      <c r="AJ53" s="115"/>
      <c r="AK53" s="35"/>
      <c r="AL53" s="35"/>
      <c r="AM53" s="35"/>
      <c r="AN53" s="52"/>
      <c r="AO53" s="32"/>
      <c r="AP53" s="51"/>
      <c r="AQ53" s="32"/>
      <c r="AR53" s="32"/>
      <c r="AS53" s="32"/>
      <c r="AT53" s="63"/>
      <c r="AU53" s="17"/>
      <c r="AV53" s="83"/>
    </row>
    <row r="54" spans="1:48" ht="20.25" customHeight="1">
      <c r="A54" s="255"/>
      <c r="B54" s="256"/>
      <c r="C54" s="256"/>
      <c r="D54" s="257"/>
      <c r="E54" s="257"/>
      <c r="F54" s="257"/>
      <c r="G54" s="257"/>
      <c r="H54" s="257"/>
      <c r="I54" s="257"/>
      <c r="J54" s="257"/>
      <c r="K54" s="257"/>
      <c r="L54" s="257"/>
      <c r="M54" s="251" t="s">
        <v>146</v>
      </c>
      <c r="N54" s="252" t="s">
        <v>147</v>
      </c>
      <c r="O54" s="17"/>
      <c r="P54" s="111"/>
      <c r="Q54" s="35"/>
      <c r="R54" s="35"/>
      <c r="S54" s="35"/>
      <c r="T54" s="35"/>
      <c r="U54" s="35"/>
      <c r="V54" s="52"/>
      <c r="W54" s="32"/>
      <c r="X54" s="32"/>
      <c r="Y54" s="32"/>
      <c r="Z54" s="32"/>
      <c r="AA54" s="32"/>
      <c r="AB54" s="51"/>
      <c r="AC54" s="35"/>
      <c r="AD54" s="128"/>
      <c r="AE54" s="35"/>
      <c r="AF54" s="35"/>
      <c r="AG54" s="35"/>
      <c r="AH54" s="52"/>
      <c r="AI54" s="142"/>
      <c r="AJ54" s="115"/>
      <c r="AK54" s="35"/>
      <c r="AL54" s="35"/>
      <c r="AM54" s="35"/>
      <c r="AN54" s="52"/>
      <c r="AO54" s="32"/>
      <c r="AP54" s="51"/>
      <c r="AQ54" s="32"/>
      <c r="AR54" s="32"/>
      <c r="AS54" s="32"/>
      <c r="AT54" s="63"/>
      <c r="AU54" s="17"/>
      <c r="AV54" s="178" t="s">
        <v>146</v>
      </c>
    </row>
    <row r="55" spans="1:48" ht="19.5" customHeight="1">
      <c r="A55" s="229">
        <v>43722</v>
      </c>
      <c r="B55" s="99">
        <v>1</v>
      </c>
      <c r="C55" s="20">
        <v>35</v>
      </c>
      <c r="D55" s="22" t="s">
        <v>17</v>
      </c>
      <c r="E55" s="31">
        <v>3</v>
      </c>
      <c r="F55" s="31" t="s">
        <v>22</v>
      </c>
      <c r="G55" s="31">
        <v>4</v>
      </c>
      <c r="H55" s="189"/>
      <c r="I55" s="310"/>
      <c r="J55" s="311"/>
      <c r="K55" s="311"/>
      <c r="L55" s="311"/>
      <c r="M55" s="179">
        <v>15</v>
      </c>
      <c r="N55" s="263"/>
      <c r="O55" s="165">
        <v>43722</v>
      </c>
      <c r="P55" s="104">
        <f>+V55+AB55+AH55+AN55+AT55</f>
        <v>10</v>
      </c>
      <c r="Q55" s="50"/>
      <c r="R55" s="50"/>
      <c r="S55" s="50"/>
      <c r="T55" s="50"/>
      <c r="U55" s="50"/>
      <c r="V55" s="50">
        <f>SUM(V56:V73)</f>
        <v>2</v>
      </c>
      <c r="W55" s="50"/>
      <c r="X55" s="50"/>
      <c r="Y55" s="50"/>
      <c r="Z55" s="50"/>
      <c r="AA55" s="50"/>
      <c r="AB55" s="50">
        <f>SUM(AB56:AB73)</f>
        <v>2</v>
      </c>
      <c r="AC55" s="50"/>
      <c r="AD55" s="127"/>
      <c r="AE55" s="50"/>
      <c r="AF55" s="50"/>
      <c r="AG55" s="50"/>
      <c r="AH55" s="50">
        <f>SUM(AH56:AH73)</f>
        <v>2</v>
      </c>
      <c r="AI55" s="140"/>
      <c r="AJ55" s="114"/>
      <c r="AK55" s="50"/>
      <c r="AL55" s="50"/>
      <c r="AM55" s="50"/>
      <c r="AN55" s="50">
        <f>SUM(AN56:AN73)</f>
        <v>3</v>
      </c>
      <c r="AO55" s="50"/>
      <c r="AP55" s="50"/>
      <c r="AQ55" s="50"/>
      <c r="AR55" s="50"/>
      <c r="AS55" s="62"/>
      <c r="AT55" s="50">
        <f>SUM(AT56:AT73)</f>
        <v>1</v>
      </c>
      <c r="AU55" s="17"/>
      <c r="AV55" s="179">
        <v>15</v>
      </c>
    </row>
    <row r="56" spans="1:48" ht="19.5" customHeight="1">
      <c r="A56" s="229" t="s">
        <v>53</v>
      </c>
      <c r="B56" s="98">
        <v>0.41666666666666669</v>
      </c>
      <c r="C56" s="20"/>
      <c r="D56" s="22" t="s">
        <v>17</v>
      </c>
      <c r="E56" s="31" t="s">
        <v>116</v>
      </c>
      <c r="F56" s="31" t="s">
        <v>22</v>
      </c>
      <c r="G56" s="31" t="s">
        <v>120</v>
      </c>
      <c r="H56" s="189"/>
      <c r="I56" s="310"/>
      <c r="J56" s="311"/>
      <c r="K56" s="311"/>
      <c r="L56" s="311"/>
      <c r="M56" s="180">
        <v>17</v>
      </c>
      <c r="N56" s="263"/>
      <c r="O56" s="165" t="s">
        <v>53</v>
      </c>
      <c r="P56" s="109"/>
      <c r="Q56" s="6">
        <v>6</v>
      </c>
      <c r="R56" s="97" t="s">
        <v>14</v>
      </c>
      <c r="S56" s="20">
        <v>5</v>
      </c>
      <c r="T56" s="20" t="s">
        <v>22</v>
      </c>
      <c r="U56" s="20">
        <v>8</v>
      </c>
      <c r="V56" s="20">
        <v>1</v>
      </c>
      <c r="W56" s="32"/>
      <c r="X56" s="32"/>
      <c r="Y56" s="32"/>
      <c r="Z56" s="32"/>
      <c r="AA56" s="32"/>
      <c r="AB56" s="51"/>
      <c r="AC56" s="35"/>
      <c r="AD56" s="128"/>
      <c r="AE56" s="35"/>
      <c r="AF56" s="35"/>
      <c r="AG56" s="35"/>
      <c r="AH56" s="52"/>
      <c r="AI56" s="142"/>
      <c r="AJ56" s="115"/>
      <c r="AK56" s="35"/>
      <c r="AL56" s="35"/>
      <c r="AM56" s="35"/>
      <c r="AN56" s="52"/>
      <c r="AO56" s="32"/>
      <c r="AP56" s="51"/>
      <c r="AQ56" s="32"/>
      <c r="AR56" s="32"/>
      <c r="AS56" s="32"/>
      <c r="AT56" s="63"/>
      <c r="AU56" s="17"/>
      <c r="AV56" s="179">
        <v>21</v>
      </c>
    </row>
    <row r="57" spans="1:48" ht="19.5" customHeight="1">
      <c r="A57" s="231"/>
      <c r="B57" s="84" t="s">
        <v>12</v>
      </c>
      <c r="C57" s="84"/>
      <c r="D57" s="219"/>
      <c r="E57" s="329">
        <v>57</v>
      </c>
      <c r="F57" s="322"/>
      <c r="G57" s="329">
        <v>58</v>
      </c>
      <c r="H57" s="219"/>
      <c r="I57" s="219"/>
      <c r="J57" s="323"/>
      <c r="K57" s="323"/>
      <c r="L57" s="323"/>
      <c r="M57" s="180">
        <v>18</v>
      </c>
      <c r="N57" s="264"/>
      <c r="O57" s="14"/>
      <c r="P57" s="109"/>
      <c r="Q57" s="6"/>
      <c r="R57" s="97" t="s">
        <v>14</v>
      </c>
      <c r="S57" s="20" t="s">
        <v>86</v>
      </c>
      <c r="T57" s="20" t="s">
        <v>22</v>
      </c>
      <c r="U57" s="20" t="s">
        <v>103</v>
      </c>
      <c r="V57" s="20"/>
      <c r="W57" s="20">
        <v>6</v>
      </c>
      <c r="X57" s="20" t="s">
        <v>15</v>
      </c>
      <c r="Y57" s="20">
        <v>2</v>
      </c>
      <c r="Z57" s="20" t="s">
        <v>22</v>
      </c>
      <c r="AA57" s="20">
        <v>5</v>
      </c>
      <c r="AB57" s="20">
        <v>1</v>
      </c>
      <c r="AC57" s="20">
        <v>16</v>
      </c>
      <c r="AD57" s="22" t="s">
        <v>17</v>
      </c>
      <c r="AE57" s="20">
        <v>2</v>
      </c>
      <c r="AF57" s="20" t="s">
        <v>22</v>
      </c>
      <c r="AG57" s="20">
        <v>7</v>
      </c>
      <c r="AH57" s="20">
        <v>1</v>
      </c>
      <c r="AI57" s="20">
        <v>2</v>
      </c>
      <c r="AJ57" s="150" t="s">
        <v>18</v>
      </c>
      <c r="AK57" s="20">
        <v>1</v>
      </c>
      <c r="AL57" s="20" t="s">
        <v>22</v>
      </c>
      <c r="AM57" s="20">
        <v>8</v>
      </c>
      <c r="AN57" s="20">
        <v>1</v>
      </c>
      <c r="AO57" s="20">
        <v>20</v>
      </c>
      <c r="AP57" s="151" t="s">
        <v>16</v>
      </c>
      <c r="AQ57" s="20">
        <v>3</v>
      </c>
      <c r="AR57" s="20" t="s">
        <v>22</v>
      </c>
      <c r="AS57" s="20">
        <v>7</v>
      </c>
      <c r="AT57" s="20">
        <v>1</v>
      </c>
      <c r="AU57" s="27">
        <v>43722</v>
      </c>
      <c r="AV57" s="179">
        <v>22</v>
      </c>
    </row>
    <row r="58" spans="1:48" ht="19.5" customHeight="1">
      <c r="A58" s="233"/>
      <c r="B58" s="85">
        <v>2</v>
      </c>
      <c r="C58" s="20">
        <v>3</v>
      </c>
      <c r="D58" s="150" t="s">
        <v>18</v>
      </c>
      <c r="E58" s="31">
        <v>7</v>
      </c>
      <c r="F58" s="31" t="s">
        <v>22</v>
      </c>
      <c r="G58" s="31">
        <v>9</v>
      </c>
      <c r="H58" s="20">
        <v>2</v>
      </c>
      <c r="I58" s="150" t="s">
        <v>18</v>
      </c>
      <c r="J58" s="31">
        <v>1</v>
      </c>
      <c r="K58" s="31" t="s">
        <v>22</v>
      </c>
      <c r="L58" s="31">
        <v>8</v>
      </c>
      <c r="M58" s="179">
        <v>21</v>
      </c>
      <c r="N58" s="265"/>
      <c r="O58" s="17"/>
      <c r="P58" s="111"/>
      <c r="Q58" s="20">
        <v>19</v>
      </c>
      <c r="R58" s="97" t="s">
        <v>14</v>
      </c>
      <c r="S58" s="31">
        <v>2</v>
      </c>
      <c r="T58" s="20" t="s">
        <v>22</v>
      </c>
      <c r="U58" s="31">
        <v>9</v>
      </c>
      <c r="V58" s="33">
        <v>1</v>
      </c>
      <c r="W58" s="20"/>
      <c r="X58" s="20" t="s">
        <v>15</v>
      </c>
      <c r="Y58" s="20" t="s">
        <v>91</v>
      </c>
      <c r="Z58" s="20" t="s">
        <v>22</v>
      </c>
      <c r="AA58" s="20" t="s">
        <v>99</v>
      </c>
      <c r="AB58" s="20"/>
      <c r="AC58" s="20"/>
      <c r="AD58" s="22" t="s">
        <v>17</v>
      </c>
      <c r="AE58" s="31" t="s">
        <v>27</v>
      </c>
      <c r="AF58" s="20" t="s">
        <v>22</v>
      </c>
      <c r="AG58" s="20" t="s">
        <v>31</v>
      </c>
      <c r="AH58" s="20"/>
      <c r="AI58" s="20"/>
      <c r="AJ58" s="150" t="s">
        <v>18</v>
      </c>
      <c r="AK58" s="20" t="s">
        <v>35</v>
      </c>
      <c r="AL58" s="20" t="s">
        <v>22</v>
      </c>
      <c r="AM58" s="20" t="s">
        <v>51</v>
      </c>
      <c r="AN58" s="20"/>
      <c r="AO58" s="20"/>
      <c r="AP58" s="151" t="s">
        <v>16</v>
      </c>
      <c r="AQ58" s="20" t="s">
        <v>92</v>
      </c>
      <c r="AR58" s="20" t="s">
        <v>22</v>
      </c>
      <c r="AS58" s="20" t="s">
        <v>102</v>
      </c>
      <c r="AT58" s="20"/>
      <c r="AU58" s="27" t="s">
        <v>53</v>
      </c>
      <c r="AV58" s="180">
        <v>25</v>
      </c>
    </row>
    <row r="59" spans="1:48" ht="19.5" customHeight="1">
      <c r="A59" s="233"/>
      <c r="B59" s="84">
        <v>0.47916666666666669</v>
      </c>
      <c r="C59" s="20"/>
      <c r="D59" s="150" t="s">
        <v>18</v>
      </c>
      <c r="E59" s="31" t="s">
        <v>118</v>
      </c>
      <c r="F59" s="31" t="s">
        <v>22</v>
      </c>
      <c r="G59" s="31" t="s">
        <v>49</v>
      </c>
      <c r="H59" s="20"/>
      <c r="I59" s="150" t="s">
        <v>18</v>
      </c>
      <c r="J59" s="31" t="s">
        <v>35</v>
      </c>
      <c r="K59" s="31" t="s">
        <v>22</v>
      </c>
      <c r="L59" s="31" t="s">
        <v>51</v>
      </c>
      <c r="M59" s="179">
        <v>22</v>
      </c>
      <c r="N59" s="265"/>
      <c r="O59" s="17"/>
      <c r="P59" s="111"/>
      <c r="Q59" s="20"/>
      <c r="R59" s="97" t="s">
        <v>14</v>
      </c>
      <c r="S59" s="31" t="s">
        <v>88</v>
      </c>
      <c r="T59" s="20" t="s">
        <v>22</v>
      </c>
      <c r="U59" s="31" t="s">
        <v>87</v>
      </c>
      <c r="W59" s="20"/>
      <c r="X59" s="20"/>
      <c r="Y59" s="20"/>
      <c r="Z59" s="20"/>
      <c r="AA59" s="20"/>
      <c r="AB59" s="20"/>
      <c r="AC59" s="20">
        <v>35</v>
      </c>
      <c r="AD59" s="22" t="s">
        <v>17</v>
      </c>
      <c r="AE59" s="20">
        <v>3</v>
      </c>
      <c r="AF59" s="20" t="s">
        <v>22</v>
      </c>
      <c r="AG59" s="20">
        <v>4</v>
      </c>
      <c r="AH59" s="33">
        <v>1</v>
      </c>
      <c r="AI59" s="20">
        <v>3</v>
      </c>
      <c r="AJ59" s="150" t="s">
        <v>18</v>
      </c>
      <c r="AK59" s="20">
        <v>7</v>
      </c>
      <c r="AL59" s="20" t="s">
        <v>22</v>
      </c>
      <c r="AM59" s="20">
        <v>9</v>
      </c>
      <c r="AN59" s="33">
        <v>1</v>
      </c>
      <c r="AO59" s="20"/>
      <c r="AP59" s="151"/>
      <c r="AQ59" s="20"/>
      <c r="AR59" s="20"/>
      <c r="AS59" s="20"/>
      <c r="AT59" s="20"/>
      <c r="AU59" s="14"/>
      <c r="AV59" s="179">
        <v>29</v>
      </c>
    </row>
    <row r="60" spans="1:48" ht="19.5" customHeight="1">
      <c r="A60" s="233"/>
      <c r="B60" s="84" t="s">
        <v>12</v>
      </c>
      <c r="C60" s="84"/>
      <c r="D60" s="219"/>
      <c r="E60" s="329">
        <v>93</v>
      </c>
      <c r="F60" s="322"/>
      <c r="G60" s="329">
        <v>38</v>
      </c>
      <c r="H60" s="219"/>
      <c r="I60" s="219"/>
      <c r="J60" s="329">
        <v>240</v>
      </c>
      <c r="K60" s="322"/>
      <c r="L60" s="329">
        <v>8</v>
      </c>
      <c r="M60" s="179">
        <v>29</v>
      </c>
      <c r="N60" s="265"/>
      <c r="O60" s="17"/>
      <c r="P60" s="111"/>
      <c r="Q60" s="35"/>
      <c r="R60" s="35"/>
      <c r="S60" s="35"/>
      <c r="T60" s="35"/>
      <c r="U60" s="35"/>
      <c r="V60" s="52"/>
      <c r="W60" s="20"/>
      <c r="X60" s="20"/>
      <c r="Y60" s="20"/>
      <c r="Z60" s="20"/>
      <c r="AA60" s="20"/>
      <c r="AB60" s="20"/>
      <c r="AC60" s="20"/>
      <c r="AD60" s="22" t="s">
        <v>17</v>
      </c>
      <c r="AE60" s="20" t="s">
        <v>116</v>
      </c>
      <c r="AF60" s="20" t="s">
        <v>22</v>
      </c>
      <c r="AG60" s="20" t="s">
        <v>120</v>
      </c>
      <c r="AI60" s="20"/>
      <c r="AJ60" s="150" t="s">
        <v>18</v>
      </c>
      <c r="AK60" s="20" t="s">
        <v>118</v>
      </c>
      <c r="AL60" s="20" t="s">
        <v>22</v>
      </c>
      <c r="AM60" s="31" t="s">
        <v>49</v>
      </c>
      <c r="AO60" s="20"/>
      <c r="AP60" s="151"/>
      <c r="AQ60" s="23"/>
      <c r="AR60" s="20"/>
      <c r="AS60" s="20"/>
      <c r="AT60" s="20"/>
      <c r="AU60" s="17"/>
      <c r="AV60" s="179">
        <v>56</v>
      </c>
    </row>
    <row r="61" spans="1:48" ht="19.5" customHeight="1">
      <c r="A61" s="233"/>
      <c r="B61" s="85">
        <v>3</v>
      </c>
      <c r="C61" s="20">
        <v>6</v>
      </c>
      <c r="D61" s="123" t="s">
        <v>14</v>
      </c>
      <c r="E61" s="31">
        <v>5</v>
      </c>
      <c r="F61" s="31" t="s">
        <v>22</v>
      </c>
      <c r="G61" s="31">
        <v>8</v>
      </c>
      <c r="H61" s="20">
        <v>1</v>
      </c>
      <c r="I61" s="20" t="s">
        <v>15</v>
      </c>
      <c r="J61" s="31">
        <v>6</v>
      </c>
      <c r="K61" s="31" t="s">
        <v>22</v>
      </c>
      <c r="L61" s="31">
        <v>9</v>
      </c>
      <c r="M61" s="179">
        <v>56</v>
      </c>
      <c r="N61" s="265"/>
      <c r="O61" s="17"/>
      <c r="P61" s="111"/>
      <c r="Q61" s="35"/>
      <c r="R61" s="35"/>
      <c r="S61" s="35"/>
      <c r="T61" s="35"/>
      <c r="U61" s="35"/>
      <c r="V61" s="52"/>
      <c r="W61" s="20">
        <v>8</v>
      </c>
      <c r="X61" s="20" t="s">
        <v>15</v>
      </c>
      <c r="Y61" s="20">
        <v>6</v>
      </c>
      <c r="Z61" s="20" t="s">
        <v>22</v>
      </c>
      <c r="AA61" s="20">
        <v>9</v>
      </c>
      <c r="AB61" s="20">
        <v>1</v>
      </c>
      <c r="AC61" s="32"/>
      <c r="AD61" s="129"/>
      <c r="AE61" s="32"/>
      <c r="AF61" s="32"/>
      <c r="AG61" s="32"/>
      <c r="AH61" s="51"/>
      <c r="AI61" s="20">
        <v>32</v>
      </c>
      <c r="AJ61" s="150" t="s">
        <v>18</v>
      </c>
      <c r="AK61" s="20">
        <v>1</v>
      </c>
      <c r="AL61" s="20" t="s">
        <v>22</v>
      </c>
      <c r="AM61" s="20">
        <v>9</v>
      </c>
      <c r="AN61" s="53">
        <v>1</v>
      </c>
      <c r="AO61" s="37"/>
      <c r="AP61" s="51"/>
      <c r="AQ61" s="37"/>
      <c r="AR61" s="37"/>
      <c r="AS61" s="37"/>
      <c r="AT61" s="63"/>
      <c r="AU61" s="17"/>
      <c r="AV61" s="179">
        <v>61</v>
      </c>
    </row>
    <row r="62" spans="1:48" ht="19.5" customHeight="1">
      <c r="A62" s="233"/>
      <c r="B62" s="84">
        <v>0.54166666666666663</v>
      </c>
      <c r="C62" s="20"/>
      <c r="D62" s="123" t="s">
        <v>14</v>
      </c>
      <c r="E62" s="31" t="s">
        <v>86</v>
      </c>
      <c r="F62" s="31" t="s">
        <v>22</v>
      </c>
      <c r="G62" s="31" t="s">
        <v>103</v>
      </c>
      <c r="H62" s="20"/>
      <c r="I62" s="20" t="s">
        <v>15</v>
      </c>
      <c r="J62" s="31" t="s">
        <v>106</v>
      </c>
      <c r="K62" s="31" t="s">
        <v>22</v>
      </c>
      <c r="L62" s="31" t="s">
        <v>163</v>
      </c>
      <c r="M62" s="10">
        <v>61</v>
      </c>
      <c r="N62" s="265"/>
      <c r="O62" s="17"/>
      <c r="P62" s="111"/>
      <c r="Q62" s="35"/>
      <c r="R62" s="35"/>
      <c r="S62" s="35"/>
      <c r="T62" s="35"/>
      <c r="U62" s="35"/>
      <c r="V62" s="52"/>
      <c r="W62" s="20"/>
      <c r="X62" s="20" t="s">
        <v>15</v>
      </c>
      <c r="Y62" s="20" t="s">
        <v>106</v>
      </c>
      <c r="Z62" s="20" t="s">
        <v>22</v>
      </c>
      <c r="AA62" s="20" t="s">
        <v>90</v>
      </c>
      <c r="AB62" s="20"/>
      <c r="AC62" s="32"/>
      <c r="AD62" s="129"/>
      <c r="AE62" s="32"/>
      <c r="AF62" s="32"/>
      <c r="AG62" s="32"/>
      <c r="AH62" s="51"/>
      <c r="AI62" s="20"/>
      <c r="AJ62" s="150" t="s">
        <v>18</v>
      </c>
      <c r="AK62" s="20" t="s">
        <v>35</v>
      </c>
      <c r="AL62" s="20" t="s">
        <v>22</v>
      </c>
      <c r="AM62" s="25" t="s">
        <v>49</v>
      </c>
      <c r="AN62" s="53"/>
      <c r="AO62" s="32"/>
      <c r="AP62" s="51"/>
      <c r="AQ62" s="32"/>
      <c r="AR62" s="32"/>
      <c r="AS62" s="32"/>
      <c r="AT62" s="64"/>
      <c r="AU62" s="17"/>
      <c r="AV62" s="10">
        <v>62</v>
      </c>
    </row>
    <row r="63" spans="1:48" ht="19.5" customHeight="1">
      <c r="A63" s="233"/>
      <c r="B63" s="84" t="s">
        <v>12</v>
      </c>
      <c r="C63" s="84"/>
      <c r="D63" s="219"/>
      <c r="E63" s="329">
        <v>85</v>
      </c>
      <c r="F63" s="322"/>
      <c r="G63" s="329">
        <v>63</v>
      </c>
      <c r="H63" s="219"/>
      <c r="I63" s="219"/>
      <c r="J63" s="329">
        <v>88</v>
      </c>
      <c r="K63" s="322"/>
      <c r="L63" s="329">
        <v>34</v>
      </c>
      <c r="M63" s="10">
        <v>62</v>
      </c>
      <c r="N63" s="265"/>
      <c r="O63" s="17"/>
      <c r="P63" s="111"/>
      <c r="Q63" s="35"/>
      <c r="R63" s="35"/>
      <c r="S63" s="35"/>
      <c r="T63" s="35"/>
      <c r="U63" s="35"/>
      <c r="V63" s="52"/>
      <c r="W63" s="20"/>
      <c r="X63" s="20"/>
      <c r="Y63" s="20"/>
      <c r="Z63" s="20"/>
      <c r="AA63" s="20"/>
      <c r="AB63" s="20"/>
      <c r="AC63" s="32"/>
      <c r="AD63" s="129"/>
      <c r="AE63" s="32"/>
      <c r="AF63" s="32"/>
      <c r="AG63" s="32"/>
      <c r="AH63" s="51"/>
      <c r="AI63" s="141"/>
      <c r="AJ63" s="116"/>
      <c r="AK63" s="32"/>
      <c r="AL63" s="32"/>
      <c r="AM63" s="32"/>
      <c r="AN63" s="53"/>
      <c r="AO63" s="77"/>
      <c r="AP63" s="51"/>
      <c r="AQ63" s="35"/>
      <c r="AR63" s="35"/>
      <c r="AS63" s="46"/>
      <c r="AT63" s="65"/>
      <c r="AU63" s="17"/>
      <c r="AV63" s="83">
        <v>73</v>
      </c>
    </row>
    <row r="64" spans="1:48" ht="19.5" customHeight="1">
      <c r="A64" s="229" t="s">
        <v>10</v>
      </c>
      <c r="B64" s="85">
        <v>4</v>
      </c>
      <c r="C64" s="20">
        <v>19</v>
      </c>
      <c r="D64" s="123" t="s">
        <v>14</v>
      </c>
      <c r="E64" s="31">
        <v>2</v>
      </c>
      <c r="F64" s="31" t="s">
        <v>22</v>
      </c>
      <c r="G64" s="31">
        <v>9</v>
      </c>
      <c r="H64" s="31">
        <v>22</v>
      </c>
      <c r="I64" s="22" t="s">
        <v>17</v>
      </c>
      <c r="J64" s="31">
        <v>1</v>
      </c>
      <c r="K64" s="31" t="s">
        <v>22</v>
      </c>
      <c r="L64" s="31">
        <v>4</v>
      </c>
      <c r="M64" s="83">
        <v>73</v>
      </c>
      <c r="N64" s="265"/>
      <c r="O64" s="14" t="s">
        <v>10</v>
      </c>
      <c r="P64" s="109"/>
      <c r="Q64" s="35"/>
      <c r="R64" s="35"/>
      <c r="S64" s="35"/>
      <c r="T64" s="35"/>
      <c r="U64" s="35"/>
      <c r="V64" s="52"/>
      <c r="W64" s="20"/>
      <c r="X64" s="20"/>
      <c r="Y64" s="20"/>
      <c r="Z64" s="20"/>
      <c r="AA64" s="20"/>
      <c r="AB64" s="20"/>
      <c r="AC64" s="32"/>
      <c r="AD64" s="129"/>
      <c r="AE64" s="32"/>
      <c r="AF64" s="32"/>
      <c r="AG64" s="32"/>
      <c r="AH64" s="51"/>
      <c r="AI64" s="141"/>
      <c r="AJ64" s="116"/>
      <c r="AK64" s="32"/>
      <c r="AL64" s="32"/>
      <c r="AM64" s="32"/>
      <c r="AN64" s="53"/>
      <c r="AO64" s="37"/>
      <c r="AP64" s="51"/>
      <c r="AQ64" s="37"/>
      <c r="AR64" s="37"/>
      <c r="AS64" s="37"/>
      <c r="AT64" s="63"/>
      <c r="AU64" s="17"/>
      <c r="AV64" s="83">
        <v>78</v>
      </c>
    </row>
    <row r="65" spans="1:48" ht="19.5" customHeight="1">
      <c r="A65" s="272"/>
      <c r="B65" s="84">
        <v>0.60416666666666663</v>
      </c>
      <c r="C65" s="20"/>
      <c r="D65" s="123" t="s">
        <v>14</v>
      </c>
      <c r="E65" s="31" t="s">
        <v>88</v>
      </c>
      <c r="F65" s="31" t="s">
        <v>22</v>
      </c>
      <c r="G65" s="31" t="s">
        <v>87</v>
      </c>
      <c r="H65" s="31"/>
      <c r="I65" s="22" t="s">
        <v>17</v>
      </c>
      <c r="J65" s="31" t="s">
        <v>25</v>
      </c>
      <c r="K65" s="31" t="s">
        <v>22</v>
      </c>
      <c r="L65" s="31" t="s">
        <v>120</v>
      </c>
      <c r="M65" s="83">
        <v>78</v>
      </c>
      <c r="N65" s="265"/>
      <c r="O65" s="14"/>
      <c r="P65" s="109"/>
      <c r="Q65" s="295">
        <v>17</v>
      </c>
      <c r="R65" s="295" t="s">
        <v>15</v>
      </c>
      <c r="S65" s="295">
        <v>4</v>
      </c>
      <c r="T65" s="295" t="s">
        <v>22</v>
      </c>
      <c r="U65" s="295">
        <v>10</v>
      </c>
      <c r="V65" s="52"/>
      <c r="W65" s="35"/>
      <c r="X65" s="35"/>
      <c r="Y65" s="35"/>
      <c r="Z65" s="35"/>
      <c r="AA65" s="35"/>
      <c r="AB65" s="52"/>
      <c r="AC65" s="32"/>
      <c r="AD65" s="129"/>
      <c r="AE65" s="32"/>
      <c r="AF65" s="32"/>
      <c r="AG65" s="32"/>
      <c r="AH65" s="51"/>
      <c r="AI65" s="141"/>
      <c r="AJ65" s="116"/>
      <c r="AK65" s="32"/>
      <c r="AL65" s="32"/>
      <c r="AM65" s="32"/>
      <c r="AN65" s="53"/>
      <c r="AO65" s="37"/>
      <c r="AP65" s="51"/>
      <c r="AQ65" s="37"/>
      <c r="AR65" s="37"/>
      <c r="AS65" s="37"/>
      <c r="AT65" s="63"/>
      <c r="AU65" s="17"/>
      <c r="AV65" s="182">
        <v>18</v>
      </c>
    </row>
    <row r="66" spans="1:48" ht="19.5" customHeight="1">
      <c r="A66" s="238" t="s">
        <v>118</v>
      </c>
      <c r="B66" s="84" t="s">
        <v>12</v>
      </c>
      <c r="C66" s="84"/>
      <c r="D66" s="219"/>
      <c r="E66" s="329">
        <v>75</v>
      </c>
      <c r="F66" s="322"/>
      <c r="G66" s="329">
        <v>72</v>
      </c>
      <c r="H66" s="219"/>
      <c r="I66" s="219"/>
      <c r="J66" s="329">
        <v>63</v>
      </c>
      <c r="K66" s="322"/>
      <c r="L66" s="329">
        <v>39</v>
      </c>
      <c r="M66" s="83">
        <v>52</v>
      </c>
      <c r="N66" s="232"/>
      <c r="O66" s="17"/>
      <c r="P66" s="111"/>
      <c r="Q66" s="295"/>
      <c r="R66" s="295" t="s">
        <v>15</v>
      </c>
      <c r="S66" s="295" t="s">
        <v>104</v>
      </c>
      <c r="T66" s="295" t="s">
        <v>22</v>
      </c>
      <c r="U66" s="295" t="s">
        <v>187</v>
      </c>
      <c r="V66" s="52"/>
      <c r="W66" s="35"/>
      <c r="X66" s="35"/>
      <c r="Y66" s="35"/>
      <c r="Z66" s="35"/>
      <c r="AA66" s="35"/>
      <c r="AB66" s="52"/>
      <c r="AC66" s="32"/>
      <c r="AD66" s="129"/>
      <c r="AE66" s="32"/>
      <c r="AF66" s="32"/>
      <c r="AG66" s="32"/>
      <c r="AH66" s="51"/>
      <c r="AI66" s="141"/>
      <c r="AJ66" s="116"/>
      <c r="AK66" s="32"/>
      <c r="AL66" s="32"/>
      <c r="AM66" s="32"/>
      <c r="AN66" s="53"/>
      <c r="AO66" s="37"/>
      <c r="AP66" s="51"/>
      <c r="AQ66" s="37"/>
      <c r="AR66" s="37"/>
      <c r="AS66" s="37"/>
      <c r="AT66" s="63"/>
      <c r="AU66" s="14" t="s">
        <v>10</v>
      </c>
      <c r="AV66" s="83"/>
    </row>
    <row r="67" spans="1:48" ht="19.5" customHeight="1">
      <c r="A67" s="24" t="s">
        <v>106</v>
      </c>
      <c r="B67" s="85">
        <v>5</v>
      </c>
      <c r="C67" s="310"/>
      <c r="D67" s="310"/>
      <c r="E67" s="311"/>
      <c r="F67" s="311"/>
      <c r="G67" s="311"/>
      <c r="H67" s="181">
        <v>32</v>
      </c>
      <c r="I67" s="150" t="s">
        <v>18</v>
      </c>
      <c r="J67" s="31">
        <v>1</v>
      </c>
      <c r="K67" s="31" t="s">
        <v>22</v>
      </c>
      <c r="L67" s="31">
        <v>9</v>
      </c>
      <c r="M67" s="83"/>
      <c r="N67" s="266"/>
      <c r="O67" s="17"/>
      <c r="P67" s="111"/>
      <c r="Q67" s="35"/>
      <c r="R67" s="35"/>
      <c r="S67" s="35"/>
      <c r="T67" s="35"/>
      <c r="U67" s="35"/>
      <c r="V67" s="52"/>
      <c r="W67" s="35"/>
      <c r="X67" s="35"/>
      <c r="Y67" s="35"/>
      <c r="Z67" s="35"/>
      <c r="AA67" s="35"/>
      <c r="AB67" s="52"/>
      <c r="AC67" s="32"/>
      <c r="AD67" s="129"/>
      <c r="AE67" s="32"/>
      <c r="AF67" s="32"/>
      <c r="AG67" s="32"/>
      <c r="AH67" s="51"/>
      <c r="AI67" s="141"/>
      <c r="AJ67" s="116"/>
      <c r="AK67" s="32"/>
      <c r="AL67" s="32"/>
      <c r="AM67" s="32"/>
      <c r="AN67" s="53"/>
      <c r="AO67" s="37"/>
      <c r="AP67" s="51"/>
      <c r="AQ67" s="37"/>
      <c r="AR67" s="37"/>
      <c r="AS67" s="37"/>
      <c r="AT67" s="63"/>
      <c r="AU67" s="14"/>
      <c r="AV67" s="83"/>
    </row>
    <row r="68" spans="1:48" ht="19.5" customHeight="1">
      <c r="A68" s="24" t="s">
        <v>87</v>
      </c>
      <c r="B68" s="84">
        <v>0.66666666666666663</v>
      </c>
      <c r="C68" s="310"/>
      <c r="D68" s="310"/>
      <c r="E68" s="311"/>
      <c r="F68" s="311"/>
      <c r="G68" s="311"/>
      <c r="H68" s="181"/>
      <c r="I68" s="150" t="s">
        <v>18</v>
      </c>
      <c r="J68" s="31" t="s">
        <v>35</v>
      </c>
      <c r="K68" s="31" t="s">
        <v>22</v>
      </c>
      <c r="L68" s="31" t="s">
        <v>49</v>
      </c>
      <c r="M68" s="83"/>
      <c r="N68" s="266"/>
      <c r="O68" s="17"/>
      <c r="P68" s="111"/>
      <c r="V68" s="52"/>
      <c r="W68" s="35"/>
      <c r="X68" s="35"/>
      <c r="Y68" s="35"/>
      <c r="Z68" s="35"/>
      <c r="AA68" s="35"/>
      <c r="AB68" s="52"/>
      <c r="AC68" s="32"/>
      <c r="AD68" s="129"/>
      <c r="AE68" s="32"/>
      <c r="AF68" s="32"/>
      <c r="AG68" s="32"/>
      <c r="AH68" s="51"/>
      <c r="AI68" s="141"/>
      <c r="AJ68" s="116"/>
      <c r="AK68" s="32"/>
      <c r="AL68" s="32"/>
      <c r="AM68" s="32"/>
      <c r="AN68" s="53"/>
      <c r="AO68" s="37"/>
      <c r="AP68" s="51"/>
      <c r="AQ68" s="37"/>
      <c r="AR68" s="37"/>
      <c r="AS68" s="37"/>
      <c r="AT68" s="63"/>
      <c r="AU68" s="17"/>
      <c r="AV68" s="83"/>
    </row>
    <row r="69" spans="1:48" ht="19.5" customHeight="1">
      <c r="A69" s="239"/>
      <c r="B69" s="84" t="s">
        <v>12</v>
      </c>
      <c r="C69" s="84"/>
      <c r="D69" s="219"/>
      <c r="E69" s="322"/>
      <c r="F69" s="322"/>
      <c r="G69" s="322"/>
      <c r="H69" s="219"/>
      <c r="I69" s="219"/>
      <c r="J69" s="329">
        <v>124</v>
      </c>
      <c r="K69" s="322"/>
      <c r="L69" s="329">
        <v>20</v>
      </c>
      <c r="M69" s="83"/>
      <c r="N69" s="266"/>
      <c r="O69" s="17"/>
      <c r="P69" s="111"/>
      <c r="V69" s="52"/>
      <c r="W69" s="35"/>
      <c r="X69" s="35"/>
      <c r="Y69" s="35"/>
      <c r="Z69" s="35"/>
      <c r="AA69" s="35"/>
      <c r="AB69" s="52"/>
      <c r="AC69" s="32"/>
      <c r="AD69" s="129"/>
      <c r="AE69" s="32"/>
      <c r="AF69" s="32"/>
      <c r="AG69" s="32"/>
      <c r="AH69" s="51"/>
      <c r="AI69" s="141"/>
      <c r="AJ69" s="116"/>
      <c r="AK69" s="32"/>
      <c r="AL69" s="32"/>
      <c r="AM69" s="32"/>
      <c r="AN69" s="53"/>
      <c r="AO69" s="37"/>
      <c r="AP69" s="51"/>
      <c r="AQ69" s="37"/>
      <c r="AR69" s="37"/>
      <c r="AS69" s="37"/>
      <c r="AT69" s="63"/>
      <c r="AU69" s="17"/>
      <c r="AV69" s="83"/>
    </row>
    <row r="70" spans="1:48" ht="19.5" customHeight="1">
      <c r="A70" s="233"/>
      <c r="B70" s="85">
        <v>6</v>
      </c>
      <c r="C70" s="310"/>
      <c r="D70" s="310"/>
      <c r="E70" s="311"/>
      <c r="F70" s="311"/>
      <c r="G70" s="311"/>
      <c r="H70" s="189"/>
      <c r="I70" s="310"/>
      <c r="J70" s="311"/>
      <c r="K70" s="311"/>
      <c r="L70" s="311"/>
      <c r="M70" s="83"/>
      <c r="N70" s="266"/>
      <c r="O70" s="17"/>
      <c r="P70" s="111"/>
      <c r="Q70" s="35"/>
      <c r="R70" s="35"/>
      <c r="S70" s="35"/>
      <c r="T70" s="35"/>
      <c r="U70" s="35"/>
      <c r="V70" s="52"/>
      <c r="W70" s="35"/>
      <c r="X70" s="35"/>
      <c r="Y70" s="35"/>
      <c r="Z70" s="35"/>
      <c r="AA70" s="35"/>
      <c r="AB70" s="52"/>
      <c r="AC70" s="32"/>
      <c r="AD70" s="129"/>
      <c r="AE70" s="32"/>
      <c r="AF70" s="32"/>
      <c r="AG70" s="32"/>
      <c r="AH70" s="51"/>
      <c r="AI70" s="141"/>
      <c r="AJ70" s="116"/>
      <c r="AK70" s="32"/>
      <c r="AL70" s="32"/>
      <c r="AM70" s="32"/>
      <c r="AN70" s="53"/>
      <c r="AO70" s="37"/>
      <c r="AP70" s="51"/>
      <c r="AQ70" s="37"/>
      <c r="AR70" s="37"/>
      <c r="AS70" s="37"/>
      <c r="AT70" s="63"/>
      <c r="AU70" s="17"/>
      <c r="AV70" s="83"/>
    </row>
    <row r="71" spans="1:48" ht="19.5" customHeight="1">
      <c r="A71" s="233"/>
      <c r="B71" s="84">
        <v>0.72916666666666663</v>
      </c>
      <c r="C71" s="310"/>
      <c r="D71" s="310"/>
      <c r="E71" s="311"/>
      <c r="F71" s="311"/>
      <c r="G71" s="311"/>
      <c r="H71" s="189"/>
      <c r="I71" s="310"/>
      <c r="J71" s="311"/>
      <c r="K71" s="311"/>
      <c r="L71" s="311"/>
      <c r="M71" s="83"/>
      <c r="N71" s="266"/>
      <c r="O71" s="17"/>
      <c r="P71" s="111"/>
      <c r="Q71" s="35"/>
      <c r="R71" s="35"/>
      <c r="S71" s="35"/>
      <c r="T71" s="35"/>
      <c r="U71" s="35"/>
      <c r="V71" s="52"/>
      <c r="W71" s="35"/>
      <c r="X71" s="35"/>
      <c r="Y71" s="35"/>
      <c r="Z71" s="35"/>
      <c r="AA71" s="35"/>
      <c r="AB71" s="52"/>
      <c r="AC71" s="32"/>
      <c r="AD71" s="129"/>
      <c r="AE71" s="32"/>
      <c r="AF71" s="32"/>
      <c r="AG71" s="32"/>
      <c r="AH71" s="51"/>
      <c r="AI71" s="141"/>
      <c r="AJ71" s="116"/>
      <c r="AK71" s="32"/>
      <c r="AL71" s="32"/>
      <c r="AM71" s="32"/>
      <c r="AN71" s="53"/>
      <c r="AO71" s="37"/>
      <c r="AP71" s="51"/>
      <c r="AQ71" s="37"/>
      <c r="AR71" s="37"/>
      <c r="AS71" s="37"/>
      <c r="AT71" s="63"/>
      <c r="AU71" s="17"/>
      <c r="AV71" s="83"/>
    </row>
    <row r="72" spans="1:48" ht="19.5" customHeight="1" thickBot="1">
      <c r="A72" s="240"/>
      <c r="B72" s="241" t="s">
        <v>12</v>
      </c>
      <c r="C72" s="241"/>
      <c r="D72" s="243"/>
      <c r="E72" s="253"/>
      <c r="F72" s="253"/>
      <c r="G72" s="253"/>
      <c r="H72" s="390"/>
      <c r="I72" s="390"/>
      <c r="J72" s="253"/>
      <c r="K72" s="253"/>
      <c r="L72" s="253"/>
      <c r="M72" s="261"/>
      <c r="N72" s="267"/>
      <c r="O72" s="17"/>
      <c r="P72" s="111"/>
      <c r="Q72" s="35"/>
      <c r="R72" s="35"/>
      <c r="S72" s="35"/>
      <c r="T72" s="35"/>
      <c r="U72" s="35"/>
      <c r="V72" s="52"/>
      <c r="W72" s="35"/>
      <c r="X72" s="35"/>
      <c r="Y72" s="35"/>
      <c r="Z72" s="35"/>
      <c r="AA72" s="35"/>
      <c r="AB72" s="52"/>
      <c r="AC72" s="32"/>
      <c r="AD72" s="129"/>
      <c r="AE72" s="32"/>
      <c r="AF72" s="32"/>
      <c r="AG72" s="32"/>
      <c r="AH72" s="51"/>
      <c r="AI72" s="141"/>
      <c r="AJ72" s="116"/>
      <c r="AK72" s="32"/>
      <c r="AL72" s="32"/>
      <c r="AM72" s="32"/>
      <c r="AN72" s="53"/>
      <c r="AO72" s="37"/>
      <c r="AP72" s="51"/>
      <c r="AQ72" s="37"/>
      <c r="AR72" s="37"/>
      <c r="AS72" s="37"/>
      <c r="AT72" s="63"/>
      <c r="AU72" s="17"/>
      <c r="AV72" s="83"/>
    </row>
    <row r="73" spans="1:48" ht="14.25" customHeight="1">
      <c r="A73" s="255"/>
      <c r="B73" s="268"/>
      <c r="C73" s="256"/>
      <c r="D73" s="257"/>
      <c r="E73" s="257"/>
      <c r="F73" s="257"/>
      <c r="G73" s="257"/>
      <c r="H73" s="257"/>
      <c r="I73" s="257"/>
      <c r="J73" s="257"/>
      <c r="K73" s="257"/>
      <c r="L73" s="257"/>
      <c r="M73" s="251" t="s">
        <v>146</v>
      </c>
      <c r="N73" s="252" t="s">
        <v>147</v>
      </c>
      <c r="O73" s="17"/>
      <c r="P73" s="111"/>
      <c r="Q73" s="35"/>
      <c r="R73" s="35"/>
      <c r="S73" s="35"/>
      <c r="T73" s="35"/>
      <c r="U73" s="35"/>
      <c r="V73" s="52"/>
      <c r="W73" s="35"/>
      <c r="X73" s="35"/>
      <c r="Y73" s="35"/>
      <c r="Z73" s="35"/>
      <c r="AA73" s="35"/>
      <c r="AB73" s="52"/>
      <c r="AC73" s="32"/>
      <c r="AD73" s="129"/>
      <c r="AE73" s="32"/>
      <c r="AF73" s="32"/>
      <c r="AG73" s="32"/>
      <c r="AH73" s="51"/>
      <c r="AI73" s="141"/>
      <c r="AJ73" s="116"/>
      <c r="AK73" s="32"/>
      <c r="AL73" s="32"/>
      <c r="AM73" s="32"/>
      <c r="AN73" s="53"/>
      <c r="AO73" s="37"/>
      <c r="AP73" s="51"/>
      <c r="AQ73" s="37"/>
      <c r="AR73" s="37"/>
      <c r="AS73" s="37"/>
      <c r="AT73" s="63"/>
      <c r="AU73" s="17"/>
      <c r="AV73" s="178" t="s">
        <v>146</v>
      </c>
    </row>
    <row r="74" spans="1:48" ht="19.5" customHeight="1">
      <c r="A74" s="229">
        <v>43723</v>
      </c>
      <c r="B74" s="99">
        <v>1</v>
      </c>
      <c r="C74" s="20">
        <v>9</v>
      </c>
      <c r="D74" s="123" t="s">
        <v>14</v>
      </c>
      <c r="E74" s="31">
        <v>2</v>
      </c>
      <c r="F74" s="31" t="s">
        <v>22</v>
      </c>
      <c r="G74" s="31">
        <v>10</v>
      </c>
      <c r="H74" s="31">
        <v>22</v>
      </c>
      <c r="I74" s="31" t="s">
        <v>15</v>
      </c>
      <c r="J74" s="31">
        <v>1</v>
      </c>
      <c r="K74" s="31" t="s">
        <v>22</v>
      </c>
      <c r="L74" s="199">
        <v>4</v>
      </c>
      <c r="M74" s="179">
        <v>15</v>
      </c>
      <c r="N74" s="232"/>
      <c r="O74" s="165">
        <v>43723</v>
      </c>
      <c r="P74" s="104">
        <f>+V74+AB74+AH74+AN74+AT74</f>
        <v>10</v>
      </c>
      <c r="Q74" s="50"/>
      <c r="R74" s="50"/>
      <c r="S74" s="50"/>
      <c r="T74" s="50"/>
      <c r="U74" s="50"/>
      <c r="V74" s="50">
        <f>SUM(V75:V92)</f>
        <v>2</v>
      </c>
      <c r="W74" s="50"/>
      <c r="X74" s="50"/>
      <c r="Y74" s="50"/>
      <c r="Z74" s="50"/>
      <c r="AA74" s="50"/>
      <c r="AB74" s="50">
        <f>SUM(AB75:AB92)</f>
        <v>3</v>
      </c>
      <c r="AC74" s="50"/>
      <c r="AD74" s="127"/>
      <c r="AE74" s="50"/>
      <c r="AF74" s="50"/>
      <c r="AG74" s="50"/>
      <c r="AH74" s="50">
        <f>SUM(AH75:AH92)</f>
        <v>3</v>
      </c>
      <c r="AI74" s="140"/>
      <c r="AJ74" s="114"/>
      <c r="AK74" s="50"/>
      <c r="AL74" s="50"/>
      <c r="AM74" s="50"/>
      <c r="AN74" s="50">
        <f>SUM(AN75:AN92)</f>
        <v>1</v>
      </c>
      <c r="AO74" s="50"/>
      <c r="AP74" s="50"/>
      <c r="AQ74" s="50"/>
      <c r="AR74" s="50"/>
      <c r="AS74" s="62"/>
      <c r="AT74" s="50">
        <f>SUM(AT75:AT92)</f>
        <v>1</v>
      </c>
      <c r="AU74" s="17"/>
      <c r="AV74" s="179">
        <v>15</v>
      </c>
    </row>
    <row r="75" spans="1:48" ht="19.5" customHeight="1">
      <c r="A75" s="229" t="s">
        <v>53</v>
      </c>
      <c r="B75" s="98">
        <v>0.41666666666666669</v>
      </c>
      <c r="C75" s="20"/>
      <c r="D75" s="123" t="s">
        <v>14</v>
      </c>
      <c r="E75" s="31" t="s">
        <v>88</v>
      </c>
      <c r="F75" s="31" t="s">
        <v>22</v>
      </c>
      <c r="G75" s="31" t="s">
        <v>105</v>
      </c>
      <c r="H75" s="31"/>
      <c r="I75" s="31" t="s">
        <v>15</v>
      </c>
      <c r="J75" s="31" t="s">
        <v>84</v>
      </c>
      <c r="K75" s="31" t="s">
        <v>22</v>
      </c>
      <c r="L75" s="199" t="s">
        <v>104</v>
      </c>
      <c r="M75" s="180">
        <v>18</v>
      </c>
      <c r="N75" s="232"/>
      <c r="O75" s="165" t="s">
        <v>53</v>
      </c>
      <c r="P75" s="109"/>
      <c r="W75" s="35"/>
      <c r="X75" s="35"/>
      <c r="Y75" s="35"/>
      <c r="Z75" s="35"/>
      <c r="AA75" s="35"/>
      <c r="AB75" s="52"/>
      <c r="AC75" s="32"/>
      <c r="AD75" s="129"/>
      <c r="AE75" s="32"/>
      <c r="AF75" s="32"/>
      <c r="AG75" s="32"/>
      <c r="AH75" s="51"/>
      <c r="AO75" s="35"/>
      <c r="AP75" s="51"/>
      <c r="AQ75" s="35"/>
      <c r="AR75" s="35"/>
      <c r="AS75" s="35"/>
      <c r="AT75" s="64"/>
      <c r="AU75" s="17"/>
      <c r="AV75" s="179">
        <v>21</v>
      </c>
    </row>
    <row r="76" spans="1:48" ht="19.5" customHeight="1">
      <c r="A76" s="231"/>
      <c r="B76" s="84" t="s">
        <v>12</v>
      </c>
      <c r="C76" s="84"/>
      <c r="D76" s="219"/>
      <c r="E76" s="435">
        <v>20</v>
      </c>
      <c r="F76" s="404" t="s">
        <v>284</v>
      </c>
      <c r="G76" s="435">
        <v>0</v>
      </c>
      <c r="H76" s="222"/>
      <c r="I76" s="222"/>
      <c r="J76" s="332">
        <v>86</v>
      </c>
      <c r="K76" s="328"/>
      <c r="L76" s="332">
        <v>73</v>
      </c>
      <c r="M76" s="179">
        <v>21</v>
      </c>
      <c r="N76" s="269"/>
      <c r="O76" s="14"/>
      <c r="P76" s="109"/>
      <c r="AC76" s="20">
        <v>7</v>
      </c>
      <c r="AD76" s="22" t="s">
        <v>17</v>
      </c>
      <c r="AE76" s="20">
        <v>1</v>
      </c>
      <c r="AF76" s="20" t="s">
        <v>22</v>
      </c>
      <c r="AG76" s="20">
        <v>7</v>
      </c>
      <c r="AH76" s="20">
        <v>1</v>
      </c>
      <c r="AI76" s="20">
        <v>7</v>
      </c>
      <c r="AJ76" s="150" t="s">
        <v>18</v>
      </c>
      <c r="AK76" s="20">
        <v>1</v>
      </c>
      <c r="AL76" s="20" t="s">
        <v>22</v>
      </c>
      <c r="AM76" s="20">
        <v>7</v>
      </c>
      <c r="AN76" s="20">
        <v>1</v>
      </c>
      <c r="AO76" s="20">
        <v>27</v>
      </c>
      <c r="AP76" s="151" t="s">
        <v>16</v>
      </c>
      <c r="AQ76" s="20">
        <v>1</v>
      </c>
      <c r="AR76" s="20" t="s">
        <v>22</v>
      </c>
      <c r="AS76" s="20">
        <v>3</v>
      </c>
      <c r="AT76" s="20">
        <v>1</v>
      </c>
      <c r="AU76" s="27">
        <v>43723</v>
      </c>
      <c r="AV76" s="179">
        <v>22</v>
      </c>
    </row>
    <row r="77" spans="1:48" ht="19.5" customHeight="1">
      <c r="A77" s="233"/>
      <c r="B77" s="85">
        <v>2</v>
      </c>
      <c r="C77" s="31">
        <v>10</v>
      </c>
      <c r="D77" s="31" t="s">
        <v>15</v>
      </c>
      <c r="E77" s="31">
        <v>3</v>
      </c>
      <c r="F77" s="31" t="s">
        <v>22</v>
      </c>
      <c r="G77" s="31">
        <v>5</v>
      </c>
      <c r="H77" s="31">
        <v>24</v>
      </c>
      <c r="I77" s="31" t="s">
        <v>18</v>
      </c>
      <c r="J77" s="31">
        <v>6</v>
      </c>
      <c r="K77" s="31" t="s">
        <v>22</v>
      </c>
      <c r="L77" s="31">
        <v>8</v>
      </c>
      <c r="M77" s="10">
        <v>22</v>
      </c>
      <c r="N77" s="232"/>
      <c r="O77" s="17"/>
      <c r="P77" s="111"/>
      <c r="Q77" s="6">
        <v>9</v>
      </c>
      <c r="R77" s="97" t="s">
        <v>14</v>
      </c>
      <c r="S77" s="20">
        <v>2</v>
      </c>
      <c r="T77" s="20" t="s">
        <v>22</v>
      </c>
      <c r="U77" s="20">
        <v>10</v>
      </c>
      <c r="V77" s="52">
        <v>1</v>
      </c>
      <c r="AC77" s="20"/>
      <c r="AD77" s="22" t="s">
        <v>17</v>
      </c>
      <c r="AE77" s="20" t="s">
        <v>25</v>
      </c>
      <c r="AF77" s="20" t="s">
        <v>22</v>
      </c>
      <c r="AG77" s="20" t="s">
        <v>31</v>
      </c>
      <c r="AH77" s="20"/>
      <c r="AI77" s="20"/>
      <c r="AJ77" s="150" t="s">
        <v>18</v>
      </c>
      <c r="AK77" s="20" t="s">
        <v>35</v>
      </c>
      <c r="AL77" s="20" t="s">
        <v>22</v>
      </c>
      <c r="AM77" s="20" t="s">
        <v>118</v>
      </c>
      <c r="AN77" s="20"/>
      <c r="AO77" s="20"/>
      <c r="AP77" s="151" t="s">
        <v>16</v>
      </c>
      <c r="AQ77" s="20" t="s">
        <v>85</v>
      </c>
      <c r="AR77" s="20" t="s">
        <v>22</v>
      </c>
      <c r="AS77" s="20" t="s">
        <v>92</v>
      </c>
      <c r="AT77" s="20"/>
      <c r="AU77" s="27" t="s">
        <v>53</v>
      </c>
      <c r="AV77" s="180">
        <v>25</v>
      </c>
    </row>
    <row r="78" spans="1:48" ht="19.5" customHeight="1">
      <c r="A78" s="233"/>
      <c r="B78" s="84">
        <v>0.47916666666666669</v>
      </c>
      <c r="C78" s="31"/>
      <c r="D78" s="31" t="s">
        <v>15</v>
      </c>
      <c r="E78" s="31" t="s">
        <v>89</v>
      </c>
      <c r="F78" s="31" t="s">
        <v>22</v>
      </c>
      <c r="G78" s="31" t="s">
        <v>99</v>
      </c>
      <c r="H78" s="31"/>
      <c r="I78" s="31" t="s">
        <v>18</v>
      </c>
      <c r="J78" s="31" t="s">
        <v>45</v>
      </c>
      <c r="K78" s="31" t="s">
        <v>22</v>
      </c>
      <c r="L78" s="31" t="s">
        <v>51</v>
      </c>
      <c r="M78" s="10">
        <v>29</v>
      </c>
      <c r="N78" s="232"/>
      <c r="O78" s="17"/>
      <c r="P78" s="111"/>
      <c r="Q78" s="6"/>
      <c r="R78" s="97" t="s">
        <v>14</v>
      </c>
      <c r="S78" s="31" t="s">
        <v>88</v>
      </c>
      <c r="T78" s="20" t="s">
        <v>22</v>
      </c>
      <c r="U78" s="20" t="s">
        <v>105</v>
      </c>
      <c r="V78" s="52"/>
      <c r="W78" s="20">
        <v>10</v>
      </c>
      <c r="X78" s="20" t="s">
        <v>15</v>
      </c>
      <c r="Y78" s="20">
        <v>3</v>
      </c>
      <c r="Z78" s="20" t="s">
        <v>22</v>
      </c>
      <c r="AA78" s="20">
        <v>5</v>
      </c>
      <c r="AB78" s="20">
        <v>1</v>
      </c>
      <c r="AC78" s="20">
        <v>5</v>
      </c>
      <c r="AD78" s="22" t="s">
        <v>17</v>
      </c>
      <c r="AE78" s="20">
        <v>3</v>
      </c>
      <c r="AF78" s="20" t="s">
        <v>22</v>
      </c>
      <c r="AG78" s="20">
        <v>6</v>
      </c>
      <c r="AH78" s="20">
        <v>1</v>
      </c>
      <c r="AI78" s="31"/>
      <c r="AJ78" s="150"/>
      <c r="AK78" s="20"/>
      <c r="AL78" s="20"/>
      <c r="AM78" s="20"/>
      <c r="AN78" s="20"/>
      <c r="AO78" s="35"/>
      <c r="AP78" s="51"/>
      <c r="AQ78" s="46"/>
      <c r="AR78" s="35"/>
      <c r="AS78" s="35"/>
      <c r="AT78" s="64"/>
      <c r="AU78" s="14"/>
      <c r="AV78" s="179">
        <v>29</v>
      </c>
    </row>
    <row r="79" spans="1:48" ht="19.5" customHeight="1">
      <c r="A79" s="233"/>
      <c r="B79" s="84" t="s">
        <v>12</v>
      </c>
      <c r="C79" s="84"/>
      <c r="D79" s="219"/>
      <c r="E79" s="329">
        <v>73</v>
      </c>
      <c r="F79" s="322"/>
      <c r="G79" s="331">
        <v>84</v>
      </c>
      <c r="H79" s="219"/>
      <c r="I79" s="219"/>
      <c r="J79" s="329">
        <v>74</v>
      </c>
      <c r="K79" s="322"/>
      <c r="L79" s="329">
        <v>24</v>
      </c>
      <c r="M79" s="10">
        <v>52</v>
      </c>
      <c r="N79" s="232"/>
      <c r="O79" s="17"/>
      <c r="P79" s="111"/>
      <c r="W79" s="20"/>
      <c r="X79" s="20" t="s">
        <v>15</v>
      </c>
      <c r="Y79" s="20" t="s">
        <v>89</v>
      </c>
      <c r="Z79" s="20" t="s">
        <v>22</v>
      </c>
      <c r="AA79" s="20" t="s">
        <v>99</v>
      </c>
      <c r="AB79" s="20"/>
      <c r="AC79" s="20"/>
      <c r="AD79" s="22" t="s">
        <v>17</v>
      </c>
      <c r="AE79" s="20" t="s">
        <v>116</v>
      </c>
      <c r="AF79" s="20" t="s">
        <v>22</v>
      </c>
      <c r="AG79" s="20" t="s">
        <v>29</v>
      </c>
      <c r="AH79" s="20"/>
      <c r="AI79" s="20"/>
      <c r="AJ79" s="150"/>
      <c r="AK79" s="20"/>
      <c r="AL79" s="20"/>
      <c r="AM79" s="23"/>
      <c r="AN79" s="20"/>
      <c r="AO79" s="35"/>
      <c r="AP79" s="51"/>
      <c r="AQ79" s="35"/>
      <c r="AR79" s="35"/>
      <c r="AS79" s="35"/>
      <c r="AT79" s="64"/>
      <c r="AU79" s="17"/>
      <c r="AV79" s="179">
        <v>52</v>
      </c>
    </row>
    <row r="80" spans="1:48" ht="19.5" customHeight="1">
      <c r="A80" s="233"/>
      <c r="B80" s="85">
        <v>3</v>
      </c>
      <c r="C80" s="31">
        <v>31</v>
      </c>
      <c r="D80" s="150" t="s">
        <v>18</v>
      </c>
      <c r="E80" s="31">
        <v>2</v>
      </c>
      <c r="F80" s="31" t="s">
        <v>22</v>
      </c>
      <c r="G80" s="31">
        <v>3</v>
      </c>
      <c r="H80" s="20">
        <v>27</v>
      </c>
      <c r="I80" s="151" t="s">
        <v>16</v>
      </c>
      <c r="J80" s="31">
        <v>1</v>
      </c>
      <c r="K80" s="31" t="s">
        <v>22</v>
      </c>
      <c r="L80" s="31">
        <v>3</v>
      </c>
      <c r="M80" s="83">
        <v>53</v>
      </c>
      <c r="N80" s="232"/>
      <c r="O80" s="17"/>
      <c r="P80" s="111"/>
      <c r="W80" s="20">
        <v>11</v>
      </c>
      <c r="X80" s="20" t="s">
        <v>15</v>
      </c>
      <c r="Y80" s="20">
        <v>2</v>
      </c>
      <c r="Z80" s="20" t="s">
        <v>22</v>
      </c>
      <c r="AA80" s="20">
        <v>8</v>
      </c>
      <c r="AB80" s="20">
        <v>1</v>
      </c>
      <c r="AC80" s="31">
        <v>14</v>
      </c>
      <c r="AD80" s="22" t="s">
        <v>17</v>
      </c>
      <c r="AE80" s="31">
        <v>4</v>
      </c>
      <c r="AF80" s="31" t="s">
        <v>22</v>
      </c>
      <c r="AG80" s="31">
        <v>6</v>
      </c>
      <c r="AH80" s="20">
        <v>1</v>
      </c>
      <c r="AI80" s="143"/>
      <c r="AJ80" s="117"/>
      <c r="AK80" s="37"/>
      <c r="AL80" s="37"/>
      <c r="AM80" s="37"/>
      <c r="AN80" s="53"/>
      <c r="AO80" s="35"/>
      <c r="AP80" s="51"/>
      <c r="AQ80" s="35"/>
      <c r="AR80" s="35"/>
      <c r="AS80" s="35"/>
      <c r="AT80" s="64"/>
      <c r="AU80" s="17"/>
      <c r="AV80" s="179">
        <v>56</v>
      </c>
    </row>
    <row r="81" spans="1:48" ht="19.5" customHeight="1">
      <c r="A81" s="233"/>
      <c r="B81" s="84">
        <v>0.54166666666666663</v>
      </c>
      <c r="C81" s="31"/>
      <c r="D81" s="150" t="s">
        <v>18</v>
      </c>
      <c r="E81" s="31" t="s">
        <v>37</v>
      </c>
      <c r="F81" s="31" t="s">
        <v>22</v>
      </c>
      <c r="G81" s="31" t="s">
        <v>39</v>
      </c>
      <c r="H81" s="20"/>
      <c r="I81" s="151" t="s">
        <v>16</v>
      </c>
      <c r="J81" s="31" t="s">
        <v>85</v>
      </c>
      <c r="K81" s="31" t="s">
        <v>22</v>
      </c>
      <c r="L81" s="31" t="s">
        <v>92</v>
      </c>
      <c r="M81" s="10">
        <v>56</v>
      </c>
      <c r="N81" s="232"/>
      <c r="O81" s="17"/>
      <c r="P81" s="111"/>
      <c r="Q81" s="35"/>
      <c r="R81" s="35"/>
      <c r="S81" s="35"/>
      <c r="T81" s="35"/>
      <c r="U81" s="35"/>
      <c r="V81" s="52"/>
      <c r="W81" s="20"/>
      <c r="X81" s="20" t="s">
        <v>15</v>
      </c>
      <c r="Y81" s="20" t="s">
        <v>91</v>
      </c>
      <c r="Z81" s="20" t="s">
        <v>22</v>
      </c>
      <c r="AA81" s="20" t="s">
        <v>96</v>
      </c>
      <c r="AB81" s="20"/>
      <c r="AC81" s="31"/>
      <c r="AD81" s="22" t="s">
        <v>17</v>
      </c>
      <c r="AE81" s="31" t="s">
        <v>120</v>
      </c>
      <c r="AF81" s="31" t="s">
        <v>22</v>
      </c>
      <c r="AG81" s="31" t="s">
        <v>29</v>
      </c>
      <c r="AH81" s="20"/>
      <c r="AI81" s="143"/>
      <c r="AJ81" s="117"/>
      <c r="AK81" s="37"/>
      <c r="AL81" s="37"/>
      <c r="AM81" s="37"/>
      <c r="AN81" s="53"/>
      <c r="AO81" s="35"/>
      <c r="AP81" s="51"/>
      <c r="AQ81" s="35"/>
      <c r="AR81" s="35"/>
      <c r="AS81" s="35"/>
      <c r="AT81" s="64"/>
      <c r="AU81" s="17"/>
      <c r="AV81" s="179">
        <v>61</v>
      </c>
    </row>
    <row r="82" spans="1:48" ht="19.5" customHeight="1">
      <c r="A82" s="233"/>
      <c r="B82" s="84" t="s">
        <v>12</v>
      </c>
      <c r="C82" s="84"/>
      <c r="D82" s="219"/>
      <c r="E82" s="327">
        <v>47</v>
      </c>
      <c r="F82" s="322"/>
      <c r="G82" s="327">
        <v>58</v>
      </c>
      <c r="H82" s="219"/>
      <c r="I82" s="219"/>
      <c r="J82" s="329">
        <v>87</v>
      </c>
      <c r="K82" s="322"/>
      <c r="L82" s="329">
        <v>71</v>
      </c>
      <c r="M82" s="10">
        <v>61</v>
      </c>
      <c r="N82" s="232"/>
      <c r="O82" s="17"/>
      <c r="P82" s="111"/>
      <c r="Q82" s="20">
        <v>20</v>
      </c>
      <c r="R82" s="20" t="s">
        <v>15</v>
      </c>
      <c r="S82" s="20">
        <v>3</v>
      </c>
      <c r="T82" s="20" t="s">
        <v>22</v>
      </c>
      <c r="U82" s="20">
        <v>7</v>
      </c>
      <c r="V82" s="20">
        <v>1</v>
      </c>
      <c r="AC82" s="31"/>
      <c r="AD82" s="22"/>
      <c r="AE82" s="31"/>
      <c r="AF82" s="31"/>
      <c r="AG82" s="31"/>
      <c r="AH82" s="53"/>
      <c r="AI82" s="143"/>
      <c r="AJ82" s="117"/>
      <c r="AK82" s="37"/>
      <c r="AL82" s="37"/>
      <c r="AM82" s="37"/>
      <c r="AN82" s="53"/>
      <c r="AO82" s="35"/>
      <c r="AP82" s="51"/>
      <c r="AQ82" s="35"/>
      <c r="AR82" s="35"/>
      <c r="AS82" s="35"/>
      <c r="AT82" s="64"/>
      <c r="AU82" s="17"/>
      <c r="AV82" s="10">
        <v>62</v>
      </c>
    </row>
    <row r="83" spans="1:48" ht="19.5" customHeight="1">
      <c r="A83" s="229" t="s">
        <v>10</v>
      </c>
      <c r="B83" s="85">
        <v>4</v>
      </c>
      <c r="C83" s="310"/>
      <c r="D83" s="310"/>
      <c r="E83" s="311"/>
      <c r="F83" s="311"/>
      <c r="G83" s="311"/>
      <c r="H83" s="319">
        <v>17</v>
      </c>
      <c r="I83" s="295" t="s">
        <v>15</v>
      </c>
      <c r="J83" s="329">
        <v>4</v>
      </c>
      <c r="K83" s="329" t="s">
        <v>22</v>
      </c>
      <c r="L83" s="329">
        <v>10</v>
      </c>
      <c r="M83" s="10">
        <v>62</v>
      </c>
      <c r="N83" s="232"/>
      <c r="O83" s="14" t="s">
        <v>10</v>
      </c>
      <c r="P83" s="109"/>
      <c r="Q83" s="20"/>
      <c r="R83" s="20" t="s">
        <v>15</v>
      </c>
      <c r="S83" s="20" t="s">
        <v>89</v>
      </c>
      <c r="T83" s="20" t="s">
        <v>22</v>
      </c>
      <c r="U83" s="20" t="s">
        <v>101</v>
      </c>
      <c r="V83" s="20"/>
      <c r="AC83" s="31"/>
      <c r="AD83" s="22"/>
      <c r="AE83" s="23"/>
      <c r="AF83" s="31"/>
      <c r="AG83" s="31"/>
      <c r="AH83" s="53"/>
      <c r="AI83" s="143"/>
      <c r="AJ83" s="117"/>
      <c r="AK83" s="37"/>
      <c r="AL83" s="37"/>
      <c r="AM83" s="37"/>
      <c r="AN83" s="53"/>
      <c r="AO83" s="35"/>
      <c r="AP83" s="51"/>
      <c r="AQ83" s="35"/>
      <c r="AR83" s="35"/>
      <c r="AS83" s="35"/>
      <c r="AT83" s="64"/>
      <c r="AU83" s="17"/>
      <c r="AV83" s="83">
        <v>73</v>
      </c>
    </row>
    <row r="84" spans="1:48" ht="19.5" customHeight="1">
      <c r="A84" s="320" t="s">
        <v>105</v>
      </c>
      <c r="B84" s="84">
        <v>0.60416666666666663</v>
      </c>
      <c r="C84" s="310"/>
      <c r="D84" s="310"/>
      <c r="E84" s="311"/>
      <c r="F84" s="311"/>
      <c r="G84" s="311"/>
      <c r="H84" s="319"/>
      <c r="I84" s="295" t="s">
        <v>15</v>
      </c>
      <c r="J84" s="329" t="s">
        <v>104</v>
      </c>
      <c r="K84" s="329" t="s">
        <v>22</v>
      </c>
      <c r="L84" s="329" t="s">
        <v>187</v>
      </c>
      <c r="M84" s="83">
        <v>73</v>
      </c>
      <c r="N84" s="270"/>
      <c r="O84" s="14"/>
      <c r="P84" s="109"/>
      <c r="Q84" s="35"/>
      <c r="R84" s="35"/>
      <c r="S84" s="35"/>
      <c r="T84" s="35"/>
      <c r="U84" s="35"/>
      <c r="V84" s="52"/>
      <c r="AC84" s="37"/>
      <c r="AD84" s="131"/>
      <c r="AE84" s="37"/>
      <c r="AF84" s="37"/>
      <c r="AG84" s="37"/>
      <c r="AH84" s="53"/>
      <c r="AI84" s="143"/>
      <c r="AJ84" s="117"/>
      <c r="AK84" s="37"/>
      <c r="AL84" s="37"/>
      <c r="AM84" s="37"/>
      <c r="AN84" s="53"/>
      <c r="AO84" s="35"/>
      <c r="AP84" s="51"/>
      <c r="AQ84" s="35"/>
      <c r="AR84" s="35"/>
      <c r="AS84" s="35"/>
      <c r="AT84" s="64"/>
      <c r="AU84" s="17"/>
      <c r="AV84" s="83">
        <v>74</v>
      </c>
    </row>
    <row r="85" spans="1:48" ht="19.5" customHeight="1">
      <c r="A85" s="31"/>
      <c r="B85" s="84" t="s">
        <v>12</v>
      </c>
      <c r="C85" s="84"/>
      <c r="D85" s="219"/>
      <c r="E85" s="322"/>
      <c r="F85" s="322"/>
      <c r="G85" s="322"/>
      <c r="H85" s="189"/>
      <c r="I85" s="310"/>
      <c r="J85" s="327">
        <v>77</v>
      </c>
      <c r="K85" s="311"/>
      <c r="L85" s="327">
        <v>81</v>
      </c>
      <c r="M85" s="83">
        <v>74</v>
      </c>
      <c r="N85" s="232"/>
      <c r="O85" s="17"/>
      <c r="P85" s="111"/>
      <c r="V85" s="52"/>
      <c r="W85" s="20">
        <v>22</v>
      </c>
      <c r="X85" s="20" t="s">
        <v>15</v>
      </c>
      <c r="Y85" s="20">
        <v>1</v>
      </c>
      <c r="Z85" s="20" t="s">
        <v>22</v>
      </c>
      <c r="AA85" s="20">
        <v>4</v>
      </c>
      <c r="AB85" s="20">
        <v>1</v>
      </c>
      <c r="AC85" s="37"/>
      <c r="AD85" s="131"/>
      <c r="AE85" s="37"/>
      <c r="AF85" s="37"/>
      <c r="AG85" s="37"/>
      <c r="AH85" s="53"/>
      <c r="AI85" s="143"/>
      <c r="AJ85" s="117"/>
      <c r="AK85" s="37"/>
      <c r="AL85" s="37"/>
      <c r="AM85" s="37"/>
      <c r="AN85" s="53"/>
      <c r="AO85" s="35"/>
      <c r="AP85" s="51"/>
      <c r="AQ85" s="35"/>
      <c r="AR85" s="35"/>
      <c r="AS85" s="35"/>
      <c r="AT85" s="64"/>
      <c r="AU85" s="14" t="s">
        <v>10</v>
      </c>
      <c r="AV85" s="83">
        <v>78</v>
      </c>
    </row>
    <row r="86" spans="1:48" ht="19.5" customHeight="1">
      <c r="A86" s="294" t="s">
        <v>187</v>
      </c>
      <c r="B86" s="85">
        <v>5</v>
      </c>
      <c r="C86" s="310"/>
      <c r="D86" s="310"/>
      <c r="E86" s="311"/>
      <c r="F86" s="311"/>
      <c r="G86" s="311"/>
      <c r="H86" s="189"/>
      <c r="I86" s="310"/>
      <c r="J86" s="311"/>
      <c r="K86" s="311"/>
      <c r="L86" s="311"/>
      <c r="M86" s="83">
        <v>78</v>
      </c>
      <c r="N86" s="232"/>
      <c r="O86" s="17"/>
      <c r="P86" s="111"/>
      <c r="V86" s="52"/>
      <c r="W86" s="20"/>
      <c r="X86" s="20" t="s">
        <v>15</v>
      </c>
      <c r="Y86" s="20" t="s">
        <v>84</v>
      </c>
      <c r="Z86" s="20" t="s">
        <v>22</v>
      </c>
      <c r="AA86" s="20" t="s">
        <v>104</v>
      </c>
      <c r="AB86" s="20"/>
      <c r="AC86" s="37"/>
      <c r="AD86" s="131"/>
      <c r="AE86" s="37"/>
      <c r="AF86" s="37"/>
      <c r="AG86" s="37"/>
      <c r="AH86" s="53"/>
      <c r="AI86" s="143"/>
      <c r="AJ86" s="117"/>
      <c r="AK86" s="37"/>
      <c r="AL86" s="37"/>
      <c r="AM86" s="37"/>
      <c r="AN86" s="53"/>
      <c r="AO86" s="35"/>
      <c r="AP86" s="51"/>
      <c r="AQ86" s="35"/>
      <c r="AR86" s="35"/>
      <c r="AS86" s="35"/>
      <c r="AT86" s="64"/>
      <c r="AU86" s="14"/>
      <c r="AV86" s="182">
        <v>18</v>
      </c>
    </row>
    <row r="87" spans="1:48" ht="19.5" customHeight="1">
      <c r="A87" s="236" t="s">
        <v>92</v>
      </c>
      <c r="B87" s="84">
        <v>0.66666666666666663</v>
      </c>
      <c r="C87" s="310"/>
      <c r="D87" s="310"/>
      <c r="E87" s="311"/>
      <c r="F87" s="311"/>
      <c r="G87" s="311"/>
      <c r="H87" s="189"/>
      <c r="I87" s="310"/>
      <c r="J87" s="311"/>
      <c r="K87" s="311"/>
      <c r="L87" s="311"/>
      <c r="M87" s="83"/>
      <c r="N87" s="264"/>
      <c r="O87" s="17"/>
      <c r="P87" s="111"/>
      <c r="V87" s="52"/>
      <c r="W87" s="32"/>
      <c r="X87" s="32"/>
      <c r="Y87" s="32"/>
      <c r="Z87" s="32"/>
      <c r="AA87" s="32"/>
      <c r="AB87" s="53"/>
      <c r="AC87" s="37"/>
      <c r="AD87" s="131"/>
      <c r="AE87" s="37"/>
      <c r="AF87" s="37"/>
      <c r="AG87" s="37"/>
      <c r="AH87" s="53"/>
      <c r="AI87" s="143"/>
      <c r="AJ87" s="117"/>
      <c r="AK87" s="37"/>
      <c r="AL87" s="37"/>
      <c r="AM87" s="37"/>
      <c r="AN87" s="53"/>
      <c r="AO87" s="35"/>
      <c r="AP87" s="51"/>
      <c r="AQ87" s="35"/>
      <c r="AR87" s="35"/>
      <c r="AS87" s="35"/>
      <c r="AT87" s="64"/>
      <c r="AU87" s="17"/>
      <c r="AV87" s="83"/>
    </row>
    <row r="88" spans="1:48" ht="19.5" customHeight="1">
      <c r="A88" s="239"/>
      <c r="B88" s="84" t="s">
        <v>12</v>
      </c>
      <c r="C88" s="84"/>
      <c r="D88" s="219"/>
      <c r="E88" s="322"/>
      <c r="F88" s="322"/>
      <c r="G88" s="322"/>
      <c r="H88" s="219"/>
      <c r="I88" s="219"/>
      <c r="J88" s="322"/>
      <c r="K88" s="322"/>
      <c r="L88" s="322"/>
      <c r="M88" s="83"/>
      <c r="N88" s="232"/>
      <c r="O88" s="17"/>
      <c r="P88" s="111"/>
      <c r="V88" s="52"/>
      <c r="W88" s="32"/>
      <c r="X88" s="32"/>
      <c r="Y88" s="32"/>
      <c r="Z88" s="32"/>
      <c r="AA88" s="32"/>
      <c r="AB88" s="53"/>
      <c r="AC88" s="37"/>
      <c r="AD88" s="131"/>
      <c r="AE88" s="37"/>
      <c r="AF88" s="37"/>
      <c r="AG88" s="37"/>
      <c r="AH88" s="53"/>
      <c r="AI88" s="143"/>
      <c r="AJ88" s="117"/>
      <c r="AK88" s="37"/>
      <c r="AL88" s="37"/>
      <c r="AM88" s="37"/>
      <c r="AN88" s="53"/>
      <c r="AO88" s="35"/>
      <c r="AP88" s="51"/>
      <c r="AQ88" s="35"/>
      <c r="AR88" s="35"/>
      <c r="AS88" s="35"/>
      <c r="AT88" s="64"/>
      <c r="AU88" s="17"/>
      <c r="AV88" s="83"/>
    </row>
    <row r="89" spans="1:48" ht="19.5" customHeight="1">
      <c r="A89" s="233"/>
      <c r="B89" s="85">
        <v>6</v>
      </c>
      <c r="C89" s="220"/>
      <c r="D89" s="220"/>
      <c r="E89" s="389"/>
      <c r="F89" s="389"/>
      <c r="G89" s="389"/>
      <c r="H89" s="290"/>
      <c r="I89" s="290"/>
      <c r="J89" s="388"/>
      <c r="K89" s="388"/>
      <c r="L89" s="388"/>
      <c r="M89" s="83"/>
      <c r="N89" s="232"/>
      <c r="O89" s="17"/>
      <c r="P89" s="111"/>
      <c r="V89" s="52"/>
      <c r="W89" s="32"/>
      <c r="X89" s="32"/>
      <c r="Y89" s="32"/>
      <c r="Z89" s="32"/>
      <c r="AA89" s="32"/>
      <c r="AB89" s="53"/>
      <c r="AC89" s="37"/>
      <c r="AD89" s="131"/>
      <c r="AE89" s="37"/>
      <c r="AF89" s="37"/>
      <c r="AG89" s="37"/>
      <c r="AH89" s="53"/>
      <c r="AI89" s="143"/>
      <c r="AJ89" s="117"/>
      <c r="AK89" s="37"/>
      <c r="AL89" s="37"/>
      <c r="AM89" s="37"/>
      <c r="AN89" s="53"/>
      <c r="AO89" s="35"/>
      <c r="AP89" s="51"/>
      <c r="AQ89" s="35"/>
      <c r="AR89" s="35"/>
      <c r="AS89" s="35"/>
      <c r="AT89" s="64"/>
      <c r="AU89" s="17"/>
      <c r="AV89" s="83"/>
    </row>
    <row r="90" spans="1:48" ht="19.5" customHeight="1">
      <c r="A90" s="233"/>
      <c r="B90" s="84">
        <v>0.72916666666666663</v>
      </c>
      <c r="C90" s="220"/>
      <c r="D90" s="220"/>
      <c r="E90" s="220"/>
      <c r="F90" s="220"/>
      <c r="G90" s="220"/>
      <c r="H90" s="290"/>
      <c r="I90" s="290"/>
      <c r="J90" s="388"/>
      <c r="K90" s="388"/>
      <c r="L90" s="388"/>
      <c r="M90" s="83"/>
      <c r="N90" s="232"/>
      <c r="O90" s="17"/>
      <c r="P90" s="111"/>
      <c r="V90" s="52"/>
      <c r="W90" s="32"/>
      <c r="X90" s="32"/>
      <c r="Y90" s="32"/>
      <c r="Z90" s="32"/>
      <c r="AA90" s="32"/>
      <c r="AB90" s="53"/>
      <c r="AC90" s="37"/>
      <c r="AD90" s="131"/>
      <c r="AE90" s="37"/>
      <c r="AF90" s="37"/>
      <c r="AG90" s="37"/>
      <c r="AH90" s="53"/>
      <c r="AI90" s="143"/>
      <c r="AJ90" s="117"/>
      <c r="AK90" s="37"/>
      <c r="AL90" s="37"/>
      <c r="AM90" s="37"/>
      <c r="AN90" s="53"/>
      <c r="AO90" s="35"/>
      <c r="AP90" s="51"/>
      <c r="AQ90" s="35"/>
      <c r="AR90" s="35"/>
      <c r="AS90" s="35"/>
      <c r="AT90" s="64"/>
      <c r="AU90" s="17"/>
      <c r="AV90" s="83"/>
    </row>
    <row r="91" spans="1:48" ht="19.5" customHeight="1" thickBot="1">
      <c r="A91" s="240"/>
      <c r="B91" s="241" t="s">
        <v>12</v>
      </c>
      <c r="C91" s="241"/>
      <c r="D91" s="243"/>
      <c r="E91" s="253"/>
      <c r="F91" s="253"/>
      <c r="G91" s="253"/>
      <c r="H91" s="243"/>
      <c r="I91" s="243"/>
      <c r="J91" s="253"/>
      <c r="K91" s="253"/>
      <c r="L91" s="253"/>
      <c r="M91" s="261"/>
      <c r="N91" s="262"/>
      <c r="O91" s="17"/>
      <c r="P91" s="111"/>
      <c r="Q91" s="35"/>
      <c r="R91" s="35"/>
      <c r="S91" s="35"/>
      <c r="T91" s="35"/>
      <c r="U91" s="35"/>
      <c r="V91" s="52"/>
      <c r="W91" s="32"/>
      <c r="X91" s="32"/>
      <c r="Y91" s="32"/>
      <c r="Z91" s="32"/>
      <c r="AA91" s="32"/>
      <c r="AB91" s="53"/>
      <c r="AC91" s="37"/>
      <c r="AD91" s="131"/>
      <c r="AE91" s="37"/>
      <c r="AF91" s="37"/>
      <c r="AG91" s="37"/>
      <c r="AH91" s="53"/>
      <c r="AI91" s="143"/>
      <c r="AJ91" s="117"/>
      <c r="AK91" s="37"/>
      <c r="AL91" s="37"/>
      <c r="AM91" s="37"/>
      <c r="AN91" s="53"/>
      <c r="AO91" s="35"/>
      <c r="AP91" s="51"/>
      <c r="AQ91" s="35"/>
      <c r="AR91" s="35"/>
      <c r="AS91" s="35"/>
      <c r="AT91" s="64"/>
      <c r="AU91" s="17"/>
      <c r="AV91" s="83"/>
    </row>
    <row r="92" spans="1:48" ht="16.5" customHeight="1">
      <c r="A92" s="255"/>
      <c r="B92" s="268"/>
      <c r="C92" s="256"/>
      <c r="D92" s="257"/>
      <c r="E92" s="257"/>
      <c r="F92" s="257"/>
      <c r="G92" s="257"/>
      <c r="H92" s="257"/>
      <c r="I92" s="257"/>
      <c r="J92" s="257"/>
      <c r="K92" s="257"/>
      <c r="L92" s="257"/>
      <c r="M92" s="251" t="s">
        <v>146</v>
      </c>
      <c r="N92" s="252" t="s">
        <v>147</v>
      </c>
      <c r="O92" s="17"/>
      <c r="P92" s="111"/>
      <c r="Q92" s="35"/>
      <c r="R92" s="35"/>
      <c r="S92" s="35"/>
      <c r="T92" s="35"/>
      <c r="U92" s="35"/>
      <c r="V92" s="52"/>
      <c r="W92" s="32"/>
      <c r="X92" s="32"/>
      <c r="Y92" s="32"/>
      <c r="Z92" s="32"/>
      <c r="AA92" s="32"/>
      <c r="AB92" s="53"/>
      <c r="AC92" s="37"/>
      <c r="AD92" s="131"/>
      <c r="AE92" s="37"/>
      <c r="AF92" s="37"/>
      <c r="AG92" s="37"/>
      <c r="AH92" s="53"/>
      <c r="AI92" s="143"/>
      <c r="AJ92" s="117"/>
      <c r="AK92" s="37"/>
      <c r="AL92" s="37"/>
      <c r="AM92" s="37"/>
      <c r="AN92" s="53"/>
      <c r="AO92" s="35"/>
      <c r="AP92" s="51"/>
      <c r="AQ92" s="35"/>
      <c r="AR92" s="35"/>
      <c r="AS92" s="35"/>
      <c r="AT92" s="64"/>
      <c r="AU92" s="17"/>
      <c r="AV92" s="178" t="s">
        <v>146</v>
      </c>
    </row>
    <row r="93" spans="1:48" ht="19.5" customHeight="1">
      <c r="A93" s="229">
        <v>43729</v>
      </c>
      <c r="B93" s="99">
        <v>1</v>
      </c>
      <c r="C93" s="31">
        <v>16</v>
      </c>
      <c r="D93" s="31" t="s">
        <v>15</v>
      </c>
      <c r="E93" s="341">
        <v>2</v>
      </c>
      <c r="F93" s="341" t="s">
        <v>22</v>
      </c>
      <c r="G93" s="341">
        <v>7</v>
      </c>
      <c r="H93" s="341">
        <v>9</v>
      </c>
      <c r="I93" s="341" t="s">
        <v>17</v>
      </c>
      <c r="J93" s="341">
        <v>4</v>
      </c>
      <c r="K93" s="341" t="s">
        <v>22</v>
      </c>
      <c r="L93" s="341">
        <v>7</v>
      </c>
      <c r="M93" s="179">
        <v>2</v>
      </c>
      <c r="N93" s="271">
        <v>52</v>
      </c>
      <c r="O93" s="165">
        <v>43729</v>
      </c>
      <c r="P93" s="104">
        <f>+V93+AB93+AH93+AN93+AT93</f>
        <v>12</v>
      </c>
      <c r="Q93" s="50"/>
      <c r="R93" s="50"/>
      <c r="S93" s="50"/>
      <c r="T93" s="50"/>
      <c r="U93" s="50"/>
      <c r="V93" s="50">
        <f>SUM(V94:V111)</f>
        <v>2</v>
      </c>
      <c r="W93" s="50"/>
      <c r="X93" s="50"/>
      <c r="Y93" s="50"/>
      <c r="Z93" s="50"/>
      <c r="AA93" s="50"/>
      <c r="AB93" s="50">
        <f>SUM(AB94:AB111)</f>
        <v>3</v>
      </c>
      <c r="AC93" s="50"/>
      <c r="AD93" s="127"/>
      <c r="AE93" s="50"/>
      <c r="AF93" s="50"/>
      <c r="AG93" s="50"/>
      <c r="AH93" s="50">
        <f>SUM(AH94:AH111)</f>
        <v>4</v>
      </c>
      <c r="AI93" s="140"/>
      <c r="AJ93" s="114"/>
      <c r="AK93" s="50"/>
      <c r="AL93" s="50"/>
      <c r="AM93" s="50"/>
      <c r="AN93" s="50">
        <f>SUM(AN94:AN111)</f>
        <v>1</v>
      </c>
      <c r="AO93" s="50"/>
      <c r="AP93" s="50"/>
      <c r="AQ93" s="50"/>
      <c r="AR93" s="50"/>
      <c r="AS93" s="62"/>
      <c r="AT93" s="50">
        <f>SUM(AT94:AT111)</f>
        <v>2</v>
      </c>
      <c r="AU93" s="17"/>
      <c r="AV93" s="179">
        <v>2</v>
      </c>
    </row>
    <row r="94" spans="1:48" ht="19.5" customHeight="1">
      <c r="A94" s="229" t="s">
        <v>54</v>
      </c>
      <c r="B94" s="98">
        <v>0.41666666666666669</v>
      </c>
      <c r="C94" s="31"/>
      <c r="D94" s="31" t="s">
        <v>15</v>
      </c>
      <c r="E94" s="341" t="s">
        <v>91</v>
      </c>
      <c r="F94" s="341" t="s">
        <v>22</v>
      </c>
      <c r="G94" s="341" t="s">
        <v>161</v>
      </c>
      <c r="H94" s="341"/>
      <c r="I94" s="341" t="s">
        <v>17</v>
      </c>
      <c r="J94" s="341" t="s">
        <v>120</v>
      </c>
      <c r="K94" s="341" t="s">
        <v>22</v>
      </c>
      <c r="L94" s="341" t="s">
        <v>32</v>
      </c>
      <c r="M94" s="180">
        <v>5</v>
      </c>
      <c r="N94" s="271" t="s">
        <v>113</v>
      </c>
      <c r="O94" s="165" t="s">
        <v>54</v>
      </c>
      <c r="P94" s="109"/>
      <c r="AC94" s="77"/>
      <c r="AD94" s="128"/>
      <c r="AE94" s="77"/>
      <c r="AF94" s="77"/>
      <c r="AG94" s="77"/>
      <c r="AH94" s="77"/>
      <c r="AI94" s="142"/>
      <c r="AJ94" s="115"/>
      <c r="AK94" s="77"/>
      <c r="AL94" s="77"/>
      <c r="AM94" s="77"/>
      <c r="AN94" s="77"/>
      <c r="AO94" s="77"/>
      <c r="AP94" s="51"/>
      <c r="AQ94" s="35"/>
      <c r="AR94" s="35"/>
      <c r="AS94" s="35"/>
      <c r="AT94" s="64"/>
      <c r="AU94" s="17"/>
      <c r="AV94" s="179">
        <v>5</v>
      </c>
    </row>
    <row r="95" spans="1:48" ht="19.5" customHeight="1">
      <c r="A95" s="231"/>
      <c r="B95" s="84" t="s">
        <v>12</v>
      </c>
      <c r="C95" s="84"/>
      <c r="D95" s="286"/>
      <c r="E95" s="333">
        <v>96</v>
      </c>
      <c r="F95" s="333"/>
      <c r="G95" s="333">
        <v>58</v>
      </c>
      <c r="H95" s="335"/>
      <c r="I95" s="335"/>
      <c r="J95" s="333">
        <v>95</v>
      </c>
      <c r="K95" s="333"/>
      <c r="L95" s="333">
        <v>38</v>
      </c>
      <c r="M95" s="179">
        <v>15</v>
      </c>
      <c r="N95" s="232"/>
      <c r="O95" s="14"/>
      <c r="P95" s="109"/>
      <c r="Q95" s="6">
        <v>12</v>
      </c>
      <c r="R95" s="97" t="s">
        <v>14</v>
      </c>
      <c r="S95" s="20">
        <v>5</v>
      </c>
      <c r="T95" s="20" t="s">
        <v>22</v>
      </c>
      <c r="U95" s="20">
        <v>10</v>
      </c>
      <c r="V95" s="20">
        <v>1</v>
      </c>
      <c r="W95" s="20"/>
      <c r="X95" s="20"/>
      <c r="Y95" s="20"/>
      <c r="Z95" s="20"/>
      <c r="AA95" s="20"/>
      <c r="AB95" s="20"/>
      <c r="AC95" s="20">
        <v>9</v>
      </c>
      <c r="AD95" s="22" t="s">
        <v>17</v>
      </c>
      <c r="AE95" s="20">
        <v>4</v>
      </c>
      <c r="AF95" s="20" t="s">
        <v>22</v>
      </c>
      <c r="AG95" s="20">
        <v>7</v>
      </c>
      <c r="AH95" s="20">
        <v>1</v>
      </c>
      <c r="AI95" s="20">
        <v>28</v>
      </c>
      <c r="AJ95" s="150" t="s">
        <v>18</v>
      </c>
      <c r="AK95" s="20">
        <v>8</v>
      </c>
      <c r="AL95" s="20" t="s">
        <v>22</v>
      </c>
      <c r="AM95" s="20">
        <v>9</v>
      </c>
      <c r="AN95" s="20">
        <v>1</v>
      </c>
      <c r="AO95" s="20"/>
      <c r="AP95" s="151"/>
      <c r="AQ95" s="20"/>
      <c r="AR95" s="20"/>
      <c r="AS95" s="20"/>
      <c r="AT95" s="20"/>
      <c r="AU95" s="27">
        <v>43729</v>
      </c>
      <c r="AV95" s="180">
        <v>5</v>
      </c>
    </row>
    <row r="96" spans="1:48" ht="19.5" customHeight="1">
      <c r="A96" s="233"/>
      <c r="B96" s="85">
        <v>2</v>
      </c>
      <c r="C96" s="31">
        <v>10</v>
      </c>
      <c r="D96" s="151" t="s">
        <v>16</v>
      </c>
      <c r="E96" s="341">
        <v>3</v>
      </c>
      <c r="F96" s="341" t="s">
        <v>22</v>
      </c>
      <c r="G96" s="36">
        <v>5</v>
      </c>
      <c r="H96" s="341">
        <v>20</v>
      </c>
      <c r="I96" s="341" t="s">
        <v>14</v>
      </c>
      <c r="J96" s="341">
        <v>1</v>
      </c>
      <c r="K96" s="341" t="s">
        <v>22</v>
      </c>
      <c r="L96" s="341">
        <v>7</v>
      </c>
      <c r="M96" s="83">
        <v>18</v>
      </c>
      <c r="N96" s="232"/>
      <c r="O96" s="17"/>
      <c r="P96" s="111"/>
      <c r="Q96" s="6"/>
      <c r="R96" s="97" t="s">
        <v>14</v>
      </c>
      <c r="S96" s="20" t="s">
        <v>86</v>
      </c>
      <c r="T96" s="20" t="s">
        <v>22</v>
      </c>
      <c r="U96" s="20" t="s">
        <v>105</v>
      </c>
      <c r="V96" s="20"/>
      <c r="W96" s="20"/>
      <c r="X96" s="20"/>
      <c r="Y96" s="20"/>
      <c r="Z96" s="20"/>
      <c r="AA96" s="20"/>
      <c r="AB96" s="20"/>
      <c r="AC96" s="20"/>
      <c r="AD96" s="22" t="s">
        <v>17</v>
      </c>
      <c r="AE96" s="20" t="s">
        <v>120</v>
      </c>
      <c r="AF96" s="20" t="s">
        <v>22</v>
      </c>
      <c r="AG96" s="20" t="s">
        <v>31</v>
      </c>
      <c r="AH96" s="20"/>
      <c r="AI96" s="20"/>
      <c r="AJ96" s="150" t="s">
        <v>18</v>
      </c>
      <c r="AK96" s="20" t="s">
        <v>51</v>
      </c>
      <c r="AL96" s="20" t="s">
        <v>22</v>
      </c>
      <c r="AM96" s="25" t="s">
        <v>49</v>
      </c>
      <c r="AN96" s="20"/>
      <c r="AO96" s="20"/>
      <c r="AP96" s="151"/>
      <c r="AQ96" s="20"/>
      <c r="AR96" s="20"/>
      <c r="AS96" s="20"/>
      <c r="AT96" s="20"/>
      <c r="AU96" s="154" t="s">
        <v>54</v>
      </c>
      <c r="AV96" s="179">
        <v>15</v>
      </c>
    </row>
    <row r="97" spans="1:48" ht="19.5" customHeight="1">
      <c r="A97" s="233"/>
      <c r="B97" s="84">
        <v>0.47916666666666669</v>
      </c>
      <c r="C97" s="31"/>
      <c r="D97" s="151" t="s">
        <v>16</v>
      </c>
      <c r="E97" s="341" t="s">
        <v>92</v>
      </c>
      <c r="F97" s="341" t="s">
        <v>22</v>
      </c>
      <c r="G97" s="36" t="s">
        <v>109</v>
      </c>
      <c r="H97" s="341"/>
      <c r="I97" s="341" t="s">
        <v>14</v>
      </c>
      <c r="J97" s="341" t="s">
        <v>83</v>
      </c>
      <c r="K97" s="341" t="s">
        <v>22</v>
      </c>
      <c r="L97" s="341" t="s">
        <v>158</v>
      </c>
      <c r="M97" s="10">
        <v>21</v>
      </c>
      <c r="N97" s="232"/>
      <c r="O97" s="17"/>
      <c r="P97" s="111"/>
      <c r="Q97" s="6">
        <v>13</v>
      </c>
      <c r="R97" s="97" t="s">
        <v>14</v>
      </c>
      <c r="S97" s="20">
        <v>4</v>
      </c>
      <c r="T97" s="20" t="s">
        <v>22</v>
      </c>
      <c r="U97" s="20">
        <v>9</v>
      </c>
      <c r="V97" s="20">
        <v>1</v>
      </c>
      <c r="W97" s="20">
        <v>15</v>
      </c>
      <c r="X97" s="20" t="s">
        <v>15</v>
      </c>
      <c r="Y97" s="20">
        <v>3</v>
      </c>
      <c r="Z97" s="20" t="s">
        <v>22</v>
      </c>
      <c r="AA97" s="20">
        <v>8</v>
      </c>
      <c r="AB97" s="31">
        <v>1</v>
      </c>
      <c r="AC97" s="20"/>
      <c r="AD97" s="22"/>
      <c r="AE97" s="20"/>
      <c r="AF97" s="20"/>
      <c r="AG97" s="20"/>
      <c r="AH97" s="20"/>
      <c r="AO97" s="20">
        <v>3</v>
      </c>
      <c r="AP97" s="151" t="s">
        <v>16</v>
      </c>
      <c r="AQ97" s="20">
        <v>7</v>
      </c>
      <c r="AR97" s="20" t="s">
        <v>22</v>
      </c>
      <c r="AS97" s="20">
        <v>9</v>
      </c>
      <c r="AT97" s="20">
        <v>1</v>
      </c>
      <c r="AU97" s="14"/>
      <c r="AV97" s="179">
        <v>21</v>
      </c>
    </row>
    <row r="98" spans="1:48" ht="19.5" customHeight="1">
      <c r="A98" s="233"/>
      <c r="B98" s="201" t="s">
        <v>12</v>
      </c>
      <c r="C98" s="84"/>
      <c r="D98" s="286"/>
      <c r="E98" s="435">
        <v>20</v>
      </c>
      <c r="F98" s="404" t="s">
        <v>284</v>
      </c>
      <c r="G98" s="435">
        <v>0</v>
      </c>
      <c r="H98" s="342"/>
      <c r="I98" s="343"/>
      <c r="J98" s="333">
        <v>123</v>
      </c>
      <c r="K98" s="333"/>
      <c r="L98" s="333">
        <v>44</v>
      </c>
      <c r="M98" s="179">
        <v>22</v>
      </c>
      <c r="N98" s="232"/>
      <c r="O98" s="17"/>
      <c r="P98" s="111"/>
      <c r="Q98" s="6"/>
      <c r="R98" s="97" t="s">
        <v>14</v>
      </c>
      <c r="S98" s="20" t="s">
        <v>94</v>
      </c>
      <c r="T98" s="20" t="s">
        <v>22</v>
      </c>
      <c r="U98" s="20" t="s">
        <v>87</v>
      </c>
      <c r="V98" s="20"/>
      <c r="W98" s="20"/>
      <c r="X98" s="20" t="s">
        <v>15</v>
      </c>
      <c r="Y98" s="20" t="s">
        <v>89</v>
      </c>
      <c r="Z98" s="20" t="s">
        <v>22</v>
      </c>
      <c r="AA98" s="20" t="s">
        <v>96</v>
      </c>
      <c r="AB98" s="31"/>
      <c r="AC98" s="20"/>
      <c r="AD98" s="22"/>
      <c r="AE98" s="20"/>
      <c r="AF98" s="20"/>
      <c r="AG98" s="20"/>
      <c r="AH98" s="20"/>
      <c r="AO98" s="20"/>
      <c r="AP98" s="151" t="s">
        <v>16</v>
      </c>
      <c r="AQ98" s="20" t="s">
        <v>102</v>
      </c>
      <c r="AR98" s="20" t="s">
        <v>22</v>
      </c>
      <c r="AS98" s="20" t="s">
        <v>93</v>
      </c>
      <c r="AT98" s="20"/>
      <c r="AU98" s="17"/>
      <c r="AV98" s="179">
        <v>22</v>
      </c>
    </row>
    <row r="99" spans="1:48" ht="19.5" customHeight="1">
      <c r="A99" s="233"/>
      <c r="B99" s="200">
        <v>3</v>
      </c>
      <c r="C99" s="31">
        <v>3</v>
      </c>
      <c r="D99" s="151" t="s">
        <v>16</v>
      </c>
      <c r="E99" s="341">
        <v>7</v>
      </c>
      <c r="F99" s="341" t="s">
        <v>22</v>
      </c>
      <c r="G99" s="341">
        <v>9</v>
      </c>
      <c r="H99" s="16">
        <v>12</v>
      </c>
      <c r="I99" s="341" t="s">
        <v>14</v>
      </c>
      <c r="J99" s="341">
        <v>5</v>
      </c>
      <c r="K99" s="341" t="s">
        <v>22</v>
      </c>
      <c r="L99" s="341">
        <v>10</v>
      </c>
      <c r="M99" s="179">
        <v>51</v>
      </c>
      <c r="N99" s="232"/>
      <c r="O99" s="17"/>
      <c r="P99" s="111"/>
      <c r="Q99" s="32"/>
      <c r="R99" s="32"/>
      <c r="S99" s="32"/>
      <c r="T99" s="32"/>
      <c r="U99" s="32"/>
      <c r="V99" s="37"/>
      <c r="W99" s="20">
        <v>16</v>
      </c>
      <c r="X99" s="20" t="s">
        <v>15</v>
      </c>
      <c r="Y99" s="20">
        <v>2</v>
      </c>
      <c r="Z99" s="20" t="s">
        <v>22</v>
      </c>
      <c r="AA99" s="20">
        <v>7</v>
      </c>
      <c r="AB99" s="20">
        <v>1</v>
      </c>
      <c r="AC99" s="20">
        <v>8</v>
      </c>
      <c r="AD99" s="22" t="s">
        <v>17</v>
      </c>
      <c r="AE99" s="20">
        <v>6</v>
      </c>
      <c r="AF99" s="20" t="s">
        <v>22</v>
      </c>
      <c r="AG99" s="20">
        <v>9</v>
      </c>
      <c r="AH99" s="77">
        <v>1</v>
      </c>
      <c r="AI99" s="141"/>
      <c r="AJ99" s="116"/>
      <c r="AK99" s="32"/>
      <c r="AL99" s="32"/>
      <c r="AM99" s="32"/>
      <c r="AN99" s="32"/>
      <c r="AO99" s="77"/>
      <c r="AP99" s="51"/>
      <c r="AQ99" s="35"/>
      <c r="AR99" s="35"/>
      <c r="AS99" s="35"/>
      <c r="AT99" s="64"/>
      <c r="AU99" s="17"/>
      <c r="AV99" s="179">
        <v>51</v>
      </c>
    </row>
    <row r="100" spans="1:48" ht="19.5" customHeight="1">
      <c r="A100" s="233"/>
      <c r="B100" s="201">
        <v>0.54166666666666663</v>
      </c>
      <c r="C100" s="31"/>
      <c r="D100" s="151" t="s">
        <v>16</v>
      </c>
      <c r="E100" s="341" t="s">
        <v>185</v>
      </c>
      <c r="F100" s="341" t="s">
        <v>22</v>
      </c>
      <c r="G100" s="341" t="s">
        <v>192</v>
      </c>
      <c r="H100" s="16"/>
      <c r="I100" s="341" t="s">
        <v>14</v>
      </c>
      <c r="J100" s="341" t="s">
        <v>86</v>
      </c>
      <c r="K100" s="341" t="s">
        <v>22</v>
      </c>
      <c r="L100" s="341" t="s">
        <v>105</v>
      </c>
      <c r="M100" s="180">
        <v>53</v>
      </c>
      <c r="N100" s="232"/>
      <c r="O100" s="17"/>
      <c r="P100" s="111"/>
      <c r="Q100" s="32"/>
      <c r="R100" s="32"/>
      <c r="S100" s="32"/>
      <c r="T100" s="32"/>
      <c r="U100" s="32"/>
      <c r="V100" s="37"/>
      <c r="W100" s="20"/>
      <c r="X100" s="20" t="s">
        <v>15</v>
      </c>
      <c r="Y100" s="20" t="s">
        <v>91</v>
      </c>
      <c r="Z100" s="20" t="s">
        <v>22</v>
      </c>
      <c r="AA100" s="20" t="s">
        <v>101</v>
      </c>
      <c r="AB100" s="20"/>
      <c r="AC100" s="20"/>
      <c r="AD100" s="22" t="s">
        <v>17</v>
      </c>
      <c r="AE100" s="20" t="s">
        <v>29</v>
      </c>
      <c r="AF100" s="20" t="s">
        <v>22</v>
      </c>
      <c r="AG100" s="31" t="s">
        <v>114</v>
      </c>
      <c r="AO100" s="20">
        <v>10</v>
      </c>
      <c r="AP100" s="151" t="s">
        <v>16</v>
      </c>
      <c r="AQ100" s="20">
        <v>3</v>
      </c>
      <c r="AR100" s="20" t="s">
        <v>22</v>
      </c>
      <c r="AS100" s="20">
        <v>5</v>
      </c>
      <c r="AT100" s="20">
        <v>1</v>
      </c>
      <c r="AU100" s="17"/>
      <c r="AV100" s="180">
        <v>57</v>
      </c>
    </row>
    <row r="101" spans="1:48" ht="19.5" customHeight="1">
      <c r="A101" s="233"/>
      <c r="B101" s="201" t="s">
        <v>12</v>
      </c>
      <c r="C101" s="84"/>
      <c r="D101" s="219"/>
      <c r="E101" s="333">
        <v>94</v>
      </c>
      <c r="F101" s="333"/>
      <c r="G101" s="333">
        <v>50</v>
      </c>
      <c r="H101" s="336"/>
      <c r="I101" s="333"/>
      <c r="J101" s="435">
        <v>20</v>
      </c>
      <c r="K101" s="404" t="s">
        <v>284</v>
      </c>
      <c r="L101" s="435">
        <v>0</v>
      </c>
      <c r="M101" s="180">
        <v>57</v>
      </c>
      <c r="N101" s="232"/>
      <c r="O101" s="17"/>
      <c r="P101" s="111"/>
      <c r="V101" s="53"/>
      <c r="W101" s="20">
        <v>9</v>
      </c>
      <c r="X101" s="20" t="s">
        <v>15</v>
      </c>
      <c r="Y101" s="20">
        <v>4</v>
      </c>
      <c r="Z101" s="20" t="s">
        <v>22</v>
      </c>
      <c r="AA101" s="20">
        <v>7</v>
      </c>
      <c r="AB101" s="60">
        <v>1</v>
      </c>
      <c r="AC101" s="20">
        <v>6</v>
      </c>
      <c r="AD101" s="22" t="s">
        <v>17</v>
      </c>
      <c r="AE101" s="20">
        <v>2</v>
      </c>
      <c r="AF101" s="20" t="s">
        <v>22</v>
      </c>
      <c r="AG101" s="20">
        <v>5</v>
      </c>
      <c r="AH101" s="33">
        <v>1</v>
      </c>
      <c r="AO101" s="20"/>
      <c r="AP101" s="151" t="s">
        <v>16</v>
      </c>
      <c r="AQ101" s="20" t="s">
        <v>92</v>
      </c>
      <c r="AR101" s="20" t="s">
        <v>22</v>
      </c>
      <c r="AS101" s="20" t="s">
        <v>109</v>
      </c>
      <c r="AT101" s="20"/>
      <c r="AU101" s="17"/>
      <c r="AV101" s="179">
        <v>61</v>
      </c>
    </row>
    <row r="102" spans="1:48" ht="19.5" customHeight="1">
      <c r="A102" s="229" t="s">
        <v>10</v>
      </c>
      <c r="B102" s="200">
        <v>4</v>
      </c>
      <c r="C102" s="31">
        <v>3</v>
      </c>
      <c r="D102" s="22" t="s">
        <v>17</v>
      </c>
      <c r="E102" s="341">
        <v>7</v>
      </c>
      <c r="F102" s="341" t="s">
        <v>22</v>
      </c>
      <c r="G102" s="341">
        <v>9</v>
      </c>
      <c r="H102" s="16">
        <v>13</v>
      </c>
      <c r="I102" s="341" t="s">
        <v>14</v>
      </c>
      <c r="J102" s="341">
        <v>4</v>
      </c>
      <c r="K102" s="341" t="s">
        <v>22</v>
      </c>
      <c r="L102" s="341">
        <v>9</v>
      </c>
      <c r="M102" s="10">
        <v>61</v>
      </c>
      <c r="N102" s="232"/>
      <c r="O102" s="14" t="s">
        <v>10</v>
      </c>
      <c r="P102" s="109"/>
      <c r="Q102" s="295">
        <v>41</v>
      </c>
      <c r="R102" s="295" t="s">
        <v>15</v>
      </c>
      <c r="S102" s="295">
        <v>9</v>
      </c>
      <c r="T102" s="295" t="s">
        <v>22</v>
      </c>
      <c r="U102" s="295">
        <v>10</v>
      </c>
      <c r="V102" s="53"/>
      <c r="W102" s="20"/>
      <c r="X102" s="20" t="s">
        <v>15</v>
      </c>
      <c r="Y102" s="20" t="s">
        <v>104</v>
      </c>
      <c r="Z102" s="20" t="s">
        <v>22</v>
      </c>
      <c r="AA102" s="20" t="s">
        <v>161</v>
      </c>
      <c r="AB102" s="60"/>
      <c r="AC102" s="20"/>
      <c r="AD102" s="22" t="s">
        <v>17</v>
      </c>
      <c r="AE102" s="20" t="s">
        <v>27</v>
      </c>
      <c r="AF102" s="20" t="s">
        <v>22</v>
      </c>
      <c r="AG102" s="150" t="s">
        <v>47</v>
      </c>
      <c r="AI102" s="142"/>
      <c r="AJ102" s="115"/>
      <c r="AK102" s="35"/>
      <c r="AL102" s="35"/>
      <c r="AM102" s="35"/>
      <c r="AN102" s="52"/>
      <c r="AO102" s="35"/>
      <c r="AP102" s="51"/>
      <c r="AQ102" s="35"/>
      <c r="AR102" s="35"/>
      <c r="AS102" s="35"/>
      <c r="AT102" s="64"/>
      <c r="AU102" s="17"/>
      <c r="AV102" s="179">
        <v>62</v>
      </c>
    </row>
    <row r="103" spans="1:48" ht="19.5" customHeight="1">
      <c r="A103" s="236" t="s">
        <v>93</v>
      </c>
      <c r="B103" s="201">
        <v>0.60416666666666663</v>
      </c>
      <c r="C103" s="31"/>
      <c r="D103" s="22" t="s">
        <v>17</v>
      </c>
      <c r="E103" s="341" t="s">
        <v>31</v>
      </c>
      <c r="F103" s="341" t="s">
        <v>22</v>
      </c>
      <c r="G103" s="341" t="s">
        <v>114</v>
      </c>
      <c r="H103" s="16"/>
      <c r="I103" s="341" t="s">
        <v>14</v>
      </c>
      <c r="J103" s="341" t="s">
        <v>94</v>
      </c>
      <c r="K103" s="341" t="s">
        <v>22</v>
      </c>
      <c r="L103" s="341" t="s">
        <v>87</v>
      </c>
      <c r="M103" s="10">
        <v>62</v>
      </c>
      <c r="N103" s="232"/>
      <c r="O103" s="14"/>
      <c r="P103" s="109"/>
      <c r="Q103" s="295"/>
      <c r="R103" s="295" t="s">
        <v>15</v>
      </c>
      <c r="S103" s="295" t="s">
        <v>90</v>
      </c>
      <c r="T103" s="295" t="s">
        <v>22</v>
      </c>
      <c r="U103" s="295" t="s">
        <v>187</v>
      </c>
      <c r="V103" s="51"/>
      <c r="W103" s="37"/>
      <c r="X103" s="37"/>
      <c r="Y103" s="37"/>
      <c r="Z103" s="37"/>
      <c r="AA103" s="44"/>
      <c r="AB103" s="60"/>
      <c r="AC103" s="20">
        <v>3</v>
      </c>
      <c r="AD103" s="20" t="s">
        <v>17</v>
      </c>
      <c r="AE103" s="20">
        <v>7</v>
      </c>
      <c r="AF103" s="20" t="s">
        <v>22</v>
      </c>
      <c r="AG103" s="20">
        <v>9</v>
      </c>
      <c r="AH103" s="20">
        <v>1</v>
      </c>
      <c r="AI103" s="142"/>
      <c r="AJ103" s="115"/>
      <c r="AK103" s="35"/>
      <c r="AL103" s="35"/>
      <c r="AM103" s="35"/>
      <c r="AN103" s="52"/>
      <c r="AO103" s="35"/>
      <c r="AP103" s="51"/>
      <c r="AQ103" s="35"/>
      <c r="AR103" s="35"/>
      <c r="AS103" s="35"/>
      <c r="AT103" s="64"/>
      <c r="AU103" s="17"/>
      <c r="AV103" s="182">
        <v>18</v>
      </c>
    </row>
    <row r="104" spans="1:48" ht="19.5" customHeight="1">
      <c r="A104" s="24" t="s">
        <v>94</v>
      </c>
      <c r="B104" s="201" t="s">
        <v>12</v>
      </c>
      <c r="C104" s="84"/>
      <c r="D104" s="219"/>
      <c r="E104" s="333">
        <v>74</v>
      </c>
      <c r="F104" s="333"/>
      <c r="G104" s="333">
        <v>38</v>
      </c>
      <c r="H104" s="336"/>
      <c r="I104" s="333"/>
      <c r="J104" s="333">
        <v>76</v>
      </c>
      <c r="K104" s="333"/>
      <c r="L104" s="333">
        <v>86</v>
      </c>
      <c r="M104" s="83">
        <v>63</v>
      </c>
      <c r="N104" s="232"/>
      <c r="O104" s="17"/>
      <c r="P104" s="111"/>
      <c r="V104" s="51"/>
      <c r="W104" s="37"/>
      <c r="X104" s="37"/>
      <c r="Y104" s="37"/>
      <c r="Z104" s="37"/>
      <c r="AA104" s="44"/>
      <c r="AB104" s="60"/>
      <c r="AC104" s="20"/>
      <c r="AD104" s="20" t="s">
        <v>17</v>
      </c>
      <c r="AE104" s="20" t="s">
        <v>31</v>
      </c>
      <c r="AF104" s="20" t="s">
        <v>22</v>
      </c>
      <c r="AG104" s="20" t="s">
        <v>114</v>
      </c>
      <c r="AH104" s="20"/>
      <c r="AI104" s="142"/>
      <c r="AJ104" s="115"/>
      <c r="AK104" s="35"/>
      <c r="AL104" s="35"/>
      <c r="AM104" s="35"/>
      <c r="AN104" s="52"/>
      <c r="AO104" s="35"/>
      <c r="AP104" s="51"/>
      <c r="AQ104" s="35"/>
      <c r="AR104" s="35"/>
      <c r="AS104" s="35"/>
      <c r="AT104" s="64"/>
      <c r="AU104" s="14" t="s">
        <v>10</v>
      </c>
      <c r="AV104" s="83"/>
    </row>
    <row r="105" spans="1:48" ht="19.5" customHeight="1">
      <c r="A105" s="24" t="s">
        <v>109</v>
      </c>
      <c r="B105" s="200">
        <v>5</v>
      </c>
      <c r="C105" s="295">
        <v>41</v>
      </c>
      <c r="D105" s="291" t="s">
        <v>15</v>
      </c>
      <c r="E105" s="333">
        <v>9</v>
      </c>
      <c r="F105" s="333" t="s">
        <v>22</v>
      </c>
      <c r="G105" s="333">
        <v>10</v>
      </c>
      <c r="H105" s="341">
        <v>9</v>
      </c>
      <c r="I105" s="341" t="s">
        <v>15</v>
      </c>
      <c r="J105" s="341">
        <v>4</v>
      </c>
      <c r="K105" s="341" t="s">
        <v>22</v>
      </c>
      <c r="L105" s="341">
        <v>7</v>
      </c>
      <c r="M105" s="83">
        <v>73</v>
      </c>
      <c r="N105" s="232"/>
      <c r="O105" s="17"/>
      <c r="P105" s="111"/>
      <c r="X105" s="37"/>
      <c r="Y105" s="37"/>
      <c r="Z105" s="37"/>
      <c r="AA105" s="44"/>
      <c r="AB105" s="60"/>
      <c r="AI105" s="142"/>
      <c r="AJ105" s="115"/>
      <c r="AK105" s="35"/>
      <c r="AL105" s="35"/>
      <c r="AM105" s="35"/>
      <c r="AN105" s="52"/>
      <c r="AO105" s="35"/>
      <c r="AP105" s="51"/>
      <c r="AQ105" s="35"/>
      <c r="AR105" s="35"/>
      <c r="AS105" s="35"/>
      <c r="AT105" s="64"/>
      <c r="AU105" s="14"/>
      <c r="AV105" s="83"/>
    </row>
    <row r="106" spans="1:48" ht="19.5" customHeight="1">
      <c r="A106" s="238" t="s">
        <v>120</v>
      </c>
      <c r="B106" s="201">
        <v>0.66666666666666663</v>
      </c>
      <c r="C106" s="295"/>
      <c r="D106" s="291" t="s">
        <v>15</v>
      </c>
      <c r="E106" s="333" t="s">
        <v>90</v>
      </c>
      <c r="F106" s="333" t="s">
        <v>22</v>
      </c>
      <c r="G106" s="333" t="s">
        <v>187</v>
      </c>
      <c r="H106" s="341"/>
      <c r="I106" s="341" t="s">
        <v>15</v>
      </c>
      <c r="J106" s="341" t="s">
        <v>104</v>
      </c>
      <c r="K106" s="341" t="s">
        <v>22</v>
      </c>
      <c r="L106" s="341" t="s">
        <v>161</v>
      </c>
      <c r="M106" s="83">
        <v>74</v>
      </c>
      <c r="N106" s="232"/>
      <c r="O106" s="17"/>
      <c r="P106" s="111"/>
      <c r="X106" s="37"/>
      <c r="Y106" s="37"/>
      <c r="Z106" s="37"/>
      <c r="AA106" s="44"/>
      <c r="AB106" s="60"/>
      <c r="AI106" s="142"/>
      <c r="AJ106" s="115"/>
      <c r="AK106" s="35"/>
      <c r="AL106" s="35"/>
      <c r="AM106" s="35"/>
      <c r="AN106" s="52"/>
      <c r="AO106" s="35"/>
      <c r="AP106" s="51"/>
      <c r="AQ106" s="35"/>
      <c r="AR106" s="35"/>
      <c r="AS106" s="35"/>
      <c r="AT106" s="64"/>
      <c r="AU106" s="17"/>
      <c r="AV106" s="83"/>
    </row>
    <row r="107" spans="1:48" ht="19.5" customHeight="1">
      <c r="A107" s="239"/>
      <c r="B107" s="201" t="s">
        <v>12</v>
      </c>
      <c r="C107" s="84"/>
      <c r="D107" s="295"/>
      <c r="E107" s="334">
        <v>62</v>
      </c>
      <c r="F107" s="334"/>
      <c r="G107" s="334">
        <v>96</v>
      </c>
      <c r="H107" s="295"/>
      <c r="I107" s="219"/>
      <c r="J107" s="334">
        <v>112</v>
      </c>
      <c r="K107" s="334"/>
      <c r="L107" s="334">
        <v>54</v>
      </c>
      <c r="M107" s="83">
        <v>77</v>
      </c>
      <c r="N107" s="232"/>
      <c r="O107" s="17"/>
      <c r="P107" s="111"/>
      <c r="V107" s="53"/>
      <c r="W107" s="37"/>
      <c r="X107" s="37"/>
      <c r="Y107" s="37"/>
      <c r="Z107" s="37"/>
      <c r="AA107" s="44"/>
      <c r="AB107" s="60"/>
      <c r="AC107" s="35"/>
      <c r="AD107" s="128"/>
      <c r="AE107" s="35"/>
      <c r="AF107" s="35"/>
      <c r="AG107" s="35"/>
      <c r="AH107" s="52"/>
      <c r="AI107" s="142"/>
      <c r="AJ107" s="115"/>
      <c r="AK107" s="35"/>
      <c r="AL107" s="35"/>
      <c r="AM107" s="35"/>
      <c r="AN107" s="52"/>
      <c r="AO107" s="35"/>
      <c r="AP107" s="51"/>
      <c r="AQ107" s="35"/>
      <c r="AR107" s="35"/>
      <c r="AS107" s="35"/>
      <c r="AT107" s="64"/>
      <c r="AU107" s="17"/>
      <c r="AV107" s="83"/>
    </row>
    <row r="108" spans="1:48" ht="19.5" customHeight="1">
      <c r="A108" s="233"/>
      <c r="B108" s="200">
        <v>6</v>
      </c>
      <c r="C108" s="310"/>
      <c r="D108" s="310"/>
      <c r="E108" s="311"/>
      <c r="F108" s="311"/>
      <c r="G108" s="311"/>
      <c r="H108" s="189"/>
      <c r="I108" s="310"/>
      <c r="J108" s="311"/>
      <c r="K108" s="311"/>
      <c r="L108" s="311"/>
      <c r="M108" s="83"/>
      <c r="N108" s="232"/>
      <c r="O108" s="17"/>
      <c r="P108" s="111"/>
      <c r="V108" s="53"/>
      <c r="W108" s="37"/>
      <c r="X108" s="37"/>
      <c r="Y108" s="37"/>
      <c r="Z108" s="37"/>
      <c r="AA108" s="44"/>
      <c r="AB108" s="60"/>
      <c r="AC108" s="35"/>
      <c r="AD108" s="128"/>
      <c r="AE108" s="35"/>
      <c r="AF108" s="35"/>
      <c r="AG108" s="35"/>
      <c r="AH108" s="52"/>
      <c r="AI108" s="142"/>
      <c r="AJ108" s="115"/>
      <c r="AK108" s="35"/>
      <c r="AL108" s="35"/>
      <c r="AM108" s="35"/>
      <c r="AN108" s="52"/>
      <c r="AO108" s="35"/>
      <c r="AP108" s="51"/>
      <c r="AQ108" s="35"/>
      <c r="AR108" s="35"/>
      <c r="AS108" s="35"/>
      <c r="AT108" s="64"/>
      <c r="AU108" s="17"/>
      <c r="AV108" s="83"/>
    </row>
    <row r="109" spans="1:48" ht="19.5" customHeight="1">
      <c r="A109" s="233"/>
      <c r="B109" s="201">
        <v>0.72916666666666663</v>
      </c>
      <c r="C109" s="310"/>
      <c r="D109" s="310"/>
      <c r="E109" s="311"/>
      <c r="F109" s="311"/>
      <c r="G109" s="311"/>
      <c r="H109" s="189"/>
      <c r="I109" s="310"/>
      <c r="J109" s="311"/>
      <c r="K109" s="311"/>
      <c r="L109" s="311"/>
      <c r="M109" s="83"/>
      <c r="N109" s="232"/>
      <c r="O109" s="17"/>
      <c r="P109" s="111"/>
      <c r="Q109" s="32"/>
      <c r="R109" s="32"/>
      <c r="S109" s="32"/>
      <c r="T109" s="32"/>
      <c r="U109" s="32"/>
      <c r="V109" s="53"/>
      <c r="W109" s="37"/>
      <c r="X109" s="37"/>
      <c r="Y109" s="37"/>
      <c r="Z109" s="37"/>
      <c r="AA109" s="44"/>
      <c r="AB109" s="60"/>
      <c r="AC109" s="35"/>
      <c r="AD109" s="128"/>
      <c r="AE109" s="35"/>
      <c r="AF109" s="35"/>
      <c r="AG109" s="35"/>
      <c r="AH109" s="52"/>
      <c r="AI109" s="142"/>
      <c r="AJ109" s="115"/>
      <c r="AK109" s="35"/>
      <c r="AL109" s="35"/>
      <c r="AM109" s="35"/>
      <c r="AN109" s="52"/>
      <c r="AO109" s="35"/>
      <c r="AP109" s="51"/>
      <c r="AQ109" s="35"/>
      <c r="AR109" s="35"/>
      <c r="AS109" s="35"/>
      <c r="AT109" s="64"/>
      <c r="AU109" s="17"/>
      <c r="AV109" s="83"/>
    </row>
    <row r="110" spans="1:48" ht="19.5" customHeight="1" thickBot="1">
      <c r="A110" s="240"/>
      <c r="B110" s="241" t="s">
        <v>12</v>
      </c>
      <c r="C110" s="300"/>
      <c r="D110" s="301"/>
      <c r="E110" s="464"/>
      <c r="F110" s="464"/>
      <c r="G110" s="464"/>
      <c r="H110" s="302"/>
      <c r="I110" s="315"/>
      <c r="J110" s="464"/>
      <c r="K110" s="464"/>
      <c r="L110" s="464"/>
      <c r="M110" s="261"/>
      <c r="N110" s="262"/>
      <c r="O110" s="17"/>
      <c r="P110" s="111"/>
      <c r="Q110" s="32"/>
      <c r="R110" s="32"/>
      <c r="S110" s="32"/>
      <c r="T110" s="32"/>
      <c r="U110" s="32"/>
      <c r="V110" s="53"/>
      <c r="W110" s="37"/>
      <c r="X110" s="37"/>
      <c r="Y110" s="37"/>
      <c r="Z110" s="37"/>
      <c r="AA110" s="44"/>
      <c r="AB110" s="60"/>
      <c r="AC110" s="35"/>
      <c r="AD110" s="128"/>
      <c r="AE110" s="35"/>
      <c r="AF110" s="35"/>
      <c r="AG110" s="35"/>
      <c r="AH110" s="52"/>
      <c r="AI110" s="142"/>
      <c r="AJ110" s="115"/>
      <c r="AK110" s="35"/>
      <c r="AL110" s="35"/>
      <c r="AM110" s="35"/>
      <c r="AN110" s="52"/>
      <c r="AO110" s="35"/>
      <c r="AP110" s="51"/>
      <c r="AQ110" s="35"/>
      <c r="AR110" s="35"/>
      <c r="AS110" s="35"/>
      <c r="AT110" s="64"/>
      <c r="AU110" s="17"/>
      <c r="AV110" s="83"/>
    </row>
    <row r="111" spans="1:48" ht="13.5" customHeight="1">
      <c r="A111" s="255"/>
      <c r="B111" s="268"/>
      <c r="C111" s="256"/>
      <c r="D111" s="257"/>
      <c r="E111" s="257"/>
      <c r="F111" s="257"/>
      <c r="G111" s="257"/>
      <c r="H111" s="257"/>
      <c r="I111" s="257"/>
      <c r="J111" s="257"/>
      <c r="K111" s="257"/>
      <c r="L111" s="257"/>
      <c r="M111" s="251" t="s">
        <v>146</v>
      </c>
      <c r="N111" s="252" t="s">
        <v>147</v>
      </c>
      <c r="O111" s="17"/>
      <c r="P111" s="111"/>
      <c r="Q111" s="32"/>
      <c r="R111" s="32"/>
      <c r="S111" s="32"/>
      <c r="T111" s="32"/>
      <c r="U111" s="32"/>
      <c r="V111" s="53"/>
      <c r="W111" s="37"/>
      <c r="X111" s="37"/>
      <c r="Y111" s="37"/>
      <c r="Z111" s="37"/>
      <c r="AA111" s="44"/>
      <c r="AB111" s="60"/>
      <c r="AC111" s="35"/>
      <c r="AD111" s="128"/>
      <c r="AE111" s="35"/>
      <c r="AF111" s="35"/>
      <c r="AG111" s="35"/>
      <c r="AH111" s="52"/>
      <c r="AI111" s="142"/>
      <c r="AJ111" s="115"/>
      <c r="AK111" s="35"/>
      <c r="AL111" s="35"/>
      <c r="AM111" s="35"/>
      <c r="AN111" s="52"/>
      <c r="AO111" s="35"/>
      <c r="AP111" s="51"/>
      <c r="AQ111" s="35"/>
      <c r="AR111" s="35"/>
      <c r="AS111" s="35"/>
      <c r="AT111" s="64"/>
      <c r="AU111" s="17"/>
      <c r="AV111" s="178" t="s">
        <v>146</v>
      </c>
    </row>
    <row r="112" spans="1:48" ht="19.5" customHeight="1">
      <c r="A112" s="229">
        <v>43730</v>
      </c>
      <c r="B112" s="99">
        <v>1</v>
      </c>
      <c r="C112" s="31">
        <v>25</v>
      </c>
      <c r="D112" s="31" t="s">
        <v>15</v>
      </c>
      <c r="E112" s="31">
        <v>5</v>
      </c>
      <c r="F112" s="31" t="s">
        <v>22</v>
      </c>
      <c r="G112" s="31">
        <v>7</v>
      </c>
      <c r="H112" s="20">
        <v>17</v>
      </c>
      <c r="I112" s="31" t="s">
        <v>16</v>
      </c>
      <c r="J112" s="31">
        <v>1</v>
      </c>
      <c r="K112" s="31" t="s">
        <v>22</v>
      </c>
      <c r="L112" s="31">
        <v>5</v>
      </c>
      <c r="M112" s="179">
        <v>2</v>
      </c>
      <c r="N112" s="264"/>
      <c r="O112" s="165">
        <v>43730</v>
      </c>
      <c r="P112" s="104">
        <f>+V112+AB112+AH112+AN112+AT112</f>
        <v>11</v>
      </c>
      <c r="Q112" s="50"/>
      <c r="R112" s="50"/>
      <c r="S112" s="50"/>
      <c r="T112" s="50"/>
      <c r="U112" s="50"/>
      <c r="V112" s="50">
        <f>SUM(V113:V129)</f>
        <v>1</v>
      </c>
      <c r="W112" s="50"/>
      <c r="X112" s="50"/>
      <c r="Y112" s="50"/>
      <c r="Z112" s="50"/>
      <c r="AA112" s="50"/>
      <c r="AB112" s="50">
        <f>SUM(AB113:AB129)</f>
        <v>3</v>
      </c>
      <c r="AC112" s="50"/>
      <c r="AD112" s="127"/>
      <c r="AE112" s="50"/>
      <c r="AF112" s="50"/>
      <c r="AG112" s="50"/>
      <c r="AH112" s="50">
        <f>SUM(AH113:AH129)</f>
        <v>2</v>
      </c>
      <c r="AI112" s="140"/>
      <c r="AJ112" s="114"/>
      <c r="AK112" s="50"/>
      <c r="AL112" s="50"/>
      <c r="AM112" s="50"/>
      <c r="AN112" s="50">
        <f>SUM(AN113:AN129)</f>
        <v>2</v>
      </c>
      <c r="AO112" s="50"/>
      <c r="AP112" s="50"/>
      <c r="AQ112" s="50"/>
      <c r="AR112" s="50"/>
      <c r="AS112" s="62"/>
      <c r="AT112" s="50">
        <f>SUM(AT113:AT129)</f>
        <v>3</v>
      </c>
      <c r="AU112" s="17"/>
      <c r="AV112" s="179">
        <v>2</v>
      </c>
    </row>
    <row r="113" spans="1:48" ht="19.5" customHeight="1">
      <c r="A113" s="229" t="s">
        <v>54</v>
      </c>
      <c r="B113" s="98">
        <v>0.41666666666666669</v>
      </c>
      <c r="C113" s="31"/>
      <c r="D113" s="31" t="s">
        <v>15</v>
      </c>
      <c r="E113" s="31" t="s">
        <v>99</v>
      </c>
      <c r="F113" s="31" t="s">
        <v>22</v>
      </c>
      <c r="G113" s="31" t="s">
        <v>161</v>
      </c>
      <c r="H113" s="31"/>
      <c r="I113" s="31" t="s">
        <v>16</v>
      </c>
      <c r="J113" s="31" t="s">
        <v>85</v>
      </c>
      <c r="K113" s="31" t="s">
        <v>22</v>
      </c>
      <c r="L113" s="31" t="s">
        <v>109</v>
      </c>
      <c r="M113" s="180">
        <v>5</v>
      </c>
      <c r="N113" s="232"/>
      <c r="O113" s="165" t="s">
        <v>54</v>
      </c>
      <c r="P113" s="109"/>
      <c r="Q113" s="32"/>
      <c r="R113" s="32"/>
      <c r="S113" s="32"/>
      <c r="T113" s="32"/>
      <c r="U113" s="32"/>
      <c r="V113" s="32"/>
      <c r="W113" s="77"/>
      <c r="X113" s="77"/>
      <c r="Y113" s="77"/>
      <c r="Z113" s="77"/>
      <c r="AA113" s="77"/>
      <c r="AB113" s="77"/>
      <c r="AC113" s="77"/>
      <c r="AD113" s="128"/>
      <c r="AE113" s="77"/>
      <c r="AF113" s="77"/>
      <c r="AG113" s="77"/>
      <c r="AH113" s="77"/>
      <c r="AI113" s="142"/>
      <c r="AJ113" s="115"/>
      <c r="AK113" s="77"/>
      <c r="AL113" s="77"/>
      <c r="AM113" s="77"/>
      <c r="AN113" s="77"/>
      <c r="AU113" s="17"/>
      <c r="AV113" s="180">
        <v>5</v>
      </c>
    </row>
    <row r="114" spans="1:48" ht="19.5" customHeight="1">
      <c r="A114" s="231"/>
      <c r="B114" s="84" t="s">
        <v>12</v>
      </c>
      <c r="C114" s="84"/>
      <c r="D114" s="344"/>
      <c r="E114" s="465" t="s">
        <v>13</v>
      </c>
      <c r="F114" s="465"/>
      <c r="G114" s="465"/>
      <c r="H114" s="225"/>
      <c r="I114" s="345"/>
      <c r="J114" s="471" t="s">
        <v>13</v>
      </c>
      <c r="K114" s="471"/>
      <c r="L114" s="471"/>
      <c r="M114" s="10">
        <v>15</v>
      </c>
      <c r="N114" s="232"/>
      <c r="O114" s="14"/>
      <c r="P114" s="109"/>
      <c r="Q114" s="6">
        <v>18</v>
      </c>
      <c r="R114" s="97" t="s">
        <v>14</v>
      </c>
      <c r="S114" s="20">
        <v>3</v>
      </c>
      <c r="T114" s="20" t="s">
        <v>22</v>
      </c>
      <c r="U114" s="20">
        <v>5</v>
      </c>
      <c r="V114" s="20">
        <v>1</v>
      </c>
      <c r="W114" s="20"/>
      <c r="X114" s="20"/>
      <c r="Y114" s="20"/>
      <c r="Z114" s="20"/>
      <c r="AA114" s="20"/>
      <c r="AB114" s="20"/>
      <c r="AC114" s="20">
        <v>10</v>
      </c>
      <c r="AD114" s="22" t="s">
        <v>17</v>
      </c>
      <c r="AE114" s="20">
        <v>3</v>
      </c>
      <c r="AF114" s="20" t="s">
        <v>22</v>
      </c>
      <c r="AG114" s="20">
        <v>5</v>
      </c>
      <c r="AH114" s="20">
        <v>1</v>
      </c>
      <c r="AI114" s="20"/>
      <c r="AJ114" s="150"/>
      <c r="AK114" s="20"/>
      <c r="AL114" s="20"/>
      <c r="AM114" s="20"/>
      <c r="AN114" s="20"/>
      <c r="AO114" s="20">
        <v>17</v>
      </c>
      <c r="AP114" s="151" t="s">
        <v>16</v>
      </c>
      <c r="AQ114" s="20">
        <v>1</v>
      </c>
      <c r="AR114" s="20" t="s">
        <v>22</v>
      </c>
      <c r="AS114" s="20">
        <v>5</v>
      </c>
      <c r="AT114" s="20">
        <v>1</v>
      </c>
      <c r="AU114" s="27">
        <v>43730</v>
      </c>
      <c r="AV114" s="179">
        <v>15</v>
      </c>
    </row>
    <row r="115" spans="1:48" ht="19.5" customHeight="1">
      <c r="A115" s="233"/>
      <c r="B115" s="85">
        <v>2</v>
      </c>
      <c r="C115" s="31">
        <v>29</v>
      </c>
      <c r="D115" s="31" t="s">
        <v>17</v>
      </c>
      <c r="E115" s="31">
        <v>6</v>
      </c>
      <c r="F115" s="31" t="s">
        <v>22</v>
      </c>
      <c r="G115" s="31">
        <v>7</v>
      </c>
      <c r="H115" s="31">
        <v>11</v>
      </c>
      <c r="I115" s="31" t="s">
        <v>17</v>
      </c>
      <c r="J115" s="31">
        <v>2</v>
      </c>
      <c r="K115" s="31" t="s">
        <v>22</v>
      </c>
      <c r="L115" s="31">
        <v>8</v>
      </c>
      <c r="M115" s="83">
        <v>18</v>
      </c>
      <c r="N115" s="232"/>
      <c r="O115" s="17"/>
      <c r="P115" s="111"/>
      <c r="Q115" s="6"/>
      <c r="R115" s="97" t="s">
        <v>14</v>
      </c>
      <c r="S115" s="20" t="s">
        <v>100</v>
      </c>
      <c r="T115" s="20" t="s">
        <v>22</v>
      </c>
      <c r="U115" s="20" t="s">
        <v>86</v>
      </c>
      <c r="V115" s="20"/>
      <c r="W115" s="20"/>
      <c r="X115" s="20"/>
      <c r="Y115" s="23"/>
      <c r="Z115" s="20"/>
      <c r="AA115" s="20"/>
      <c r="AB115" s="20"/>
      <c r="AC115" s="31"/>
      <c r="AD115" s="22" t="s">
        <v>17</v>
      </c>
      <c r="AE115" s="31" t="s">
        <v>116</v>
      </c>
      <c r="AF115" s="31" t="s">
        <v>22</v>
      </c>
      <c r="AG115" s="31" t="s">
        <v>47</v>
      </c>
      <c r="AH115" s="31"/>
      <c r="AI115" s="31"/>
      <c r="AJ115" s="31"/>
      <c r="AK115" s="31"/>
      <c r="AL115" s="31"/>
      <c r="AM115" s="23"/>
      <c r="AN115" s="20"/>
      <c r="AO115" s="31"/>
      <c r="AP115" s="151" t="s">
        <v>16</v>
      </c>
      <c r="AQ115" s="31" t="s">
        <v>85</v>
      </c>
      <c r="AR115" s="31" t="s">
        <v>22</v>
      </c>
      <c r="AS115" s="31" t="s">
        <v>109</v>
      </c>
      <c r="AT115" s="31"/>
      <c r="AU115" s="154" t="s">
        <v>54</v>
      </c>
      <c r="AV115" s="179">
        <v>21</v>
      </c>
    </row>
    <row r="116" spans="1:48" ht="19.5" customHeight="1">
      <c r="A116" s="233"/>
      <c r="B116" s="84">
        <v>0.47916666666666669</v>
      </c>
      <c r="C116" s="31"/>
      <c r="D116" s="31" t="s">
        <v>17</v>
      </c>
      <c r="E116" s="31" t="s">
        <v>29</v>
      </c>
      <c r="F116" s="31" t="s">
        <v>22</v>
      </c>
      <c r="G116" s="31" t="s">
        <v>31</v>
      </c>
      <c r="H116" s="31"/>
      <c r="I116" s="31" t="s">
        <v>17</v>
      </c>
      <c r="J116" s="31" t="s">
        <v>27</v>
      </c>
      <c r="K116" s="31" t="s">
        <v>22</v>
      </c>
      <c r="L116" s="31" t="s">
        <v>33</v>
      </c>
      <c r="M116" s="10">
        <v>21</v>
      </c>
      <c r="N116" s="232"/>
      <c r="O116" s="17"/>
      <c r="P116" s="111"/>
      <c r="Q116" s="6"/>
      <c r="R116" s="97"/>
      <c r="S116" s="20"/>
      <c r="T116" s="20"/>
      <c r="U116" s="20"/>
      <c r="V116" s="20"/>
      <c r="W116" s="20">
        <v>13</v>
      </c>
      <c r="X116" s="20" t="s">
        <v>15</v>
      </c>
      <c r="Y116" s="20">
        <v>5</v>
      </c>
      <c r="Z116" s="20" t="s">
        <v>22</v>
      </c>
      <c r="AA116" s="20">
        <v>9</v>
      </c>
      <c r="AB116" s="20">
        <v>1</v>
      </c>
      <c r="AC116" s="20">
        <v>11</v>
      </c>
      <c r="AD116" s="22" t="s">
        <v>17</v>
      </c>
      <c r="AE116" s="20">
        <v>2</v>
      </c>
      <c r="AF116" s="20" t="s">
        <v>22</v>
      </c>
      <c r="AG116" s="20">
        <v>8</v>
      </c>
      <c r="AH116" s="20">
        <v>1</v>
      </c>
      <c r="AI116" s="20">
        <v>11</v>
      </c>
      <c r="AJ116" s="150" t="s">
        <v>18</v>
      </c>
      <c r="AK116" s="20">
        <v>2</v>
      </c>
      <c r="AL116" s="20" t="s">
        <v>22</v>
      </c>
      <c r="AM116" s="20">
        <v>8</v>
      </c>
      <c r="AN116" s="20">
        <v>1</v>
      </c>
      <c r="AO116" s="20">
        <v>6</v>
      </c>
      <c r="AP116" s="151" t="s">
        <v>16</v>
      </c>
      <c r="AQ116" s="31">
        <v>2</v>
      </c>
      <c r="AR116" s="20" t="s">
        <v>22</v>
      </c>
      <c r="AS116" s="31">
        <v>5</v>
      </c>
      <c r="AT116" s="20">
        <v>1</v>
      </c>
      <c r="AU116" s="14"/>
      <c r="AV116" s="179">
        <v>51</v>
      </c>
    </row>
    <row r="117" spans="1:48" ht="19.5" customHeight="1">
      <c r="A117" s="233"/>
      <c r="B117" s="84" t="s">
        <v>12</v>
      </c>
      <c r="C117" s="84"/>
      <c r="D117" s="344"/>
      <c r="E117" s="465" t="s">
        <v>11</v>
      </c>
      <c r="F117" s="465"/>
      <c r="G117" s="470"/>
      <c r="H117" s="223"/>
      <c r="I117" s="344"/>
      <c r="J117" s="465" t="s">
        <v>11</v>
      </c>
      <c r="K117" s="465"/>
      <c r="L117" s="465"/>
      <c r="M117" s="83">
        <v>22</v>
      </c>
      <c r="N117" s="232"/>
      <c r="O117" s="17"/>
      <c r="P117" s="111"/>
      <c r="Q117" s="6"/>
      <c r="R117" s="97"/>
      <c r="S117" s="23"/>
      <c r="T117" s="20"/>
      <c r="U117" s="20"/>
      <c r="V117" s="20"/>
      <c r="W117" s="20"/>
      <c r="X117" s="20" t="s">
        <v>15</v>
      </c>
      <c r="Y117" s="20" t="s">
        <v>99</v>
      </c>
      <c r="Z117" s="20" t="s">
        <v>22</v>
      </c>
      <c r="AA117" s="20" t="s">
        <v>90</v>
      </c>
      <c r="AB117" s="20"/>
      <c r="AC117" s="20"/>
      <c r="AD117" s="22" t="s">
        <v>17</v>
      </c>
      <c r="AE117" s="20" t="s">
        <v>27</v>
      </c>
      <c r="AF117" s="20" t="s">
        <v>22</v>
      </c>
      <c r="AG117" s="20" t="s">
        <v>33</v>
      </c>
      <c r="AH117" s="20"/>
      <c r="AI117" s="20"/>
      <c r="AJ117" s="150" t="s">
        <v>18</v>
      </c>
      <c r="AK117" s="20" t="s">
        <v>37</v>
      </c>
      <c r="AL117" s="20" t="s">
        <v>22</v>
      </c>
      <c r="AM117" s="20" t="s">
        <v>51</v>
      </c>
      <c r="AN117" s="20"/>
      <c r="AO117" s="20"/>
      <c r="AP117" s="151" t="s">
        <v>16</v>
      </c>
      <c r="AQ117" s="31" t="s">
        <v>108</v>
      </c>
      <c r="AR117" s="20" t="s">
        <v>22</v>
      </c>
      <c r="AS117" s="31" t="s">
        <v>109</v>
      </c>
      <c r="AT117" s="20"/>
      <c r="AU117" s="17"/>
      <c r="AV117" s="180">
        <v>57</v>
      </c>
    </row>
    <row r="118" spans="1:48" ht="19.5" customHeight="1">
      <c r="A118" s="233"/>
      <c r="B118" s="85">
        <v>3</v>
      </c>
      <c r="C118" s="30">
        <v>14</v>
      </c>
      <c r="D118" s="31" t="s">
        <v>15</v>
      </c>
      <c r="E118" s="31">
        <v>4</v>
      </c>
      <c r="F118" s="31" t="s">
        <v>22</v>
      </c>
      <c r="G118" s="31">
        <v>6</v>
      </c>
      <c r="H118" s="20">
        <v>11</v>
      </c>
      <c r="I118" s="31" t="s">
        <v>18</v>
      </c>
      <c r="J118" s="31">
        <v>2</v>
      </c>
      <c r="K118" s="31" t="s">
        <v>22</v>
      </c>
      <c r="L118" s="31">
        <v>8</v>
      </c>
      <c r="M118" s="10">
        <v>51</v>
      </c>
      <c r="N118" s="232"/>
      <c r="O118" s="17"/>
      <c r="P118" s="111"/>
      <c r="W118" s="20">
        <v>14</v>
      </c>
      <c r="X118" s="20" t="s">
        <v>15</v>
      </c>
      <c r="Y118" s="20">
        <v>4</v>
      </c>
      <c r="Z118" s="20" t="s">
        <v>22</v>
      </c>
      <c r="AA118" s="20">
        <v>6</v>
      </c>
      <c r="AB118" s="77"/>
      <c r="AC118" s="77"/>
      <c r="AD118" s="128"/>
      <c r="AE118" s="77"/>
      <c r="AF118" s="77"/>
      <c r="AG118" s="77"/>
      <c r="AH118" s="77"/>
      <c r="AI118" s="20">
        <v>1</v>
      </c>
      <c r="AJ118" s="150" t="s">
        <v>18</v>
      </c>
      <c r="AK118" s="31">
        <v>3</v>
      </c>
      <c r="AL118" s="20" t="s">
        <v>22</v>
      </c>
      <c r="AM118" s="31">
        <v>9</v>
      </c>
      <c r="AN118" s="77"/>
      <c r="AO118" s="23">
        <v>1</v>
      </c>
      <c r="AP118" s="20" t="s">
        <v>16</v>
      </c>
      <c r="AQ118" s="31">
        <v>3</v>
      </c>
      <c r="AR118" s="20" t="s">
        <v>22</v>
      </c>
      <c r="AS118" s="31">
        <v>9</v>
      </c>
      <c r="AT118" s="64">
        <v>1</v>
      </c>
      <c r="AU118" s="17"/>
      <c r="AV118" s="10">
        <v>61</v>
      </c>
    </row>
    <row r="119" spans="1:48" ht="19.5" customHeight="1">
      <c r="A119" s="233"/>
      <c r="B119" s="84">
        <v>0.54166666666666663</v>
      </c>
      <c r="C119" s="30"/>
      <c r="D119" s="31" t="s">
        <v>15</v>
      </c>
      <c r="E119" s="31" t="s">
        <v>104</v>
      </c>
      <c r="F119" s="31" t="s">
        <v>22</v>
      </c>
      <c r="G119" s="31" t="s">
        <v>106</v>
      </c>
      <c r="H119" s="20"/>
      <c r="I119" s="31" t="s">
        <v>18</v>
      </c>
      <c r="J119" s="31" t="s">
        <v>37</v>
      </c>
      <c r="K119" s="31" t="s">
        <v>22</v>
      </c>
      <c r="L119" s="31" t="s">
        <v>51</v>
      </c>
      <c r="M119" s="83">
        <v>53</v>
      </c>
      <c r="N119" s="232"/>
      <c r="O119" s="17"/>
      <c r="P119" s="111"/>
      <c r="W119" s="20"/>
      <c r="X119" s="20" t="s">
        <v>15</v>
      </c>
      <c r="Y119" s="20" t="s">
        <v>104</v>
      </c>
      <c r="Z119" s="20" t="s">
        <v>22</v>
      </c>
      <c r="AA119" s="20" t="s">
        <v>106</v>
      </c>
      <c r="AB119" s="77">
        <v>1</v>
      </c>
      <c r="AC119" s="77"/>
      <c r="AD119" s="128"/>
      <c r="AE119" s="77"/>
      <c r="AF119" s="77"/>
      <c r="AG119" s="77"/>
      <c r="AH119" s="77"/>
      <c r="AI119" s="20"/>
      <c r="AJ119" s="150" t="s">
        <v>18</v>
      </c>
      <c r="AK119" s="31" t="s">
        <v>39</v>
      </c>
      <c r="AL119" s="20" t="s">
        <v>22</v>
      </c>
      <c r="AM119" s="31" t="s">
        <v>49</v>
      </c>
      <c r="AN119" s="33">
        <v>1</v>
      </c>
      <c r="AO119" s="23"/>
      <c r="AP119" s="20" t="s">
        <v>16</v>
      </c>
      <c r="AQ119" s="31" t="s">
        <v>92</v>
      </c>
      <c r="AR119" s="20" t="s">
        <v>22</v>
      </c>
      <c r="AS119" s="31" t="s">
        <v>93</v>
      </c>
      <c r="AT119" s="64"/>
      <c r="AU119" s="17"/>
      <c r="AV119" s="179">
        <v>62</v>
      </c>
    </row>
    <row r="120" spans="1:48" ht="19.5" customHeight="1">
      <c r="A120" s="233"/>
      <c r="B120" s="84" t="s">
        <v>12</v>
      </c>
      <c r="C120" s="84"/>
      <c r="D120" s="344"/>
      <c r="E120" s="465" t="s">
        <v>11</v>
      </c>
      <c r="F120" s="465"/>
      <c r="G120" s="465"/>
      <c r="H120" s="224"/>
      <c r="I120" s="346"/>
      <c r="J120" s="468" t="s">
        <v>11</v>
      </c>
      <c r="K120" s="468"/>
      <c r="L120" s="468"/>
      <c r="M120" s="83">
        <v>57</v>
      </c>
      <c r="N120" s="232"/>
      <c r="O120" s="17"/>
      <c r="P120" s="111"/>
      <c r="Q120" s="184"/>
      <c r="R120" s="184"/>
      <c r="S120" s="184"/>
      <c r="T120" s="184"/>
      <c r="U120" s="184"/>
      <c r="V120" s="32"/>
      <c r="W120" s="20">
        <v>25</v>
      </c>
      <c r="X120" s="20" t="s">
        <v>15</v>
      </c>
      <c r="Y120" s="20">
        <v>5</v>
      </c>
      <c r="Z120" s="20" t="s">
        <v>22</v>
      </c>
      <c r="AA120" s="20">
        <v>7</v>
      </c>
      <c r="AB120" s="77"/>
      <c r="AC120" s="77"/>
      <c r="AD120" s="128"/>
      <c r="AE120" s="77"/>
      <c r="AF120" s="77"/>
      <c r="AG120" s="77"/>
      <c r="AH120" s="77"/>
      <c r="AO120" s="38"/>
      <c r="AP120" s="51"/>
      <c r="AQ120" s="38"/>
      <c r="AR120" s="38"/>
      <c r="AS120" s="38"/>
      <c r="AT120" s="64"/>
      <c r="AU120" s="17"/>
      <c r="AV120" s="182">
        <v>18</v>
      </c>
    </row>
    <row r="121" spans="1:48" ht="19.5" customHeight="1">
      <c r="A121" s="229" t="s">
        <v>10</v>
      </c>
      <c r="B121" s="85">
        <v>4</v>
      </c>
      <c r="C121" s="31">
        <v>1</v>
      </c>
      <c r="D121" s="31" t="s">
        <v>16</v>
      </c>
      <c r="E121" s="31">
        <v>3</v>
      </c>
      <c r="F121" s="31" t="s">
        <v>22</v>
      </c>
      <c r="G121" s="31">
        <v>9</v>
      </c>
      <c r="H121" s="20">
        <v>18</v>
      </c>
      <c r="I121" s="31" t="s">
        <v>14</v>
      </c>
      <c r="J121" s="31">
        <v>3</v>
      </c>
      <c r="K121" s="31" t="s">
        <v>22</v>
      </c>
      <c r="L121" s="31">
        <v>5</v>
      </c>
      <c r="M121" s="179">
        <v>61</v>
      </c>
      <c r="N121" s="232"/>
      <c r="O121" s="14" t="s">
        <v>10</v>
      </c>
      <c r="P121" s="109"/>
      <c r="V121" s="32"/>
      <c r="W121" s="20"/>
      <c r="X121" s="20" t="s">
        <v>15</v>
      </c>
      <c r="Y121" s="20" t="s">
        <v>99</v>
      </c>
      <c r="Z121" s="20" t="s">
        <v>22</v>
      </c>
      <c r="AA121" s="20" t="s">
        <v>161</v>
      </c>
      <c r="AB121" s="77">
        <v>1</v>
      </c>
      <c r="AC121" s="77"/>
      <c r="AD121" s="128"/>
      <c r="AE121" s="77"/>
      <c r="AF121" s="77"/>
      <c r="AG121" s="77"/>
      <c r="AH121" s="77"/>
      <c r="AI121" s="142"/>
      <c r="AJ121" s="115"/>
      <c r="AK121" s="77"/>
      <c r="AL121" s="77"/>
      <c r="AM121" s="77"/>
      <c r="AN121" s="38"/>
      <c r="AO121" s="38"/>
      <c r="AP121" s="51"/>
      <c r="AQ121" s="38"/>
      <c r="AR121" s="38"/>
      <c r="AS121" s="38"/>
      <c r="AT121" s="64"/>
      <c r="AU121" s="17"/>
      <c r="AV121" s="83"/>
    </row>
    <row r="122" spans="1:48" ht="19.5" customHeight="1">
      <c r="A122" s="236" t="s">
        <v>93</v>
      </c>
      <c r="B122" s="84">
        <v>0.60416666666666663</v>
      </c>
      <c r="C122" s="31"/>
      <c r="D122" s="31" t="s">
        <v>16</v>
      </c>
      <c r="E122" s="31" t="s">
        <v>92</v>
      </c>
      <c r="F122" s="31" t="s">
        <v>22</v>
      </c>
      <c r="G122" s="31" t="s">
        <v>93</v>
      </c>
      <c r="H122" s="20"/>
      <c r="I122" s="31" t="s">
        <v>14</v>
      </c>
      <c r="J122" s="31" t="s">
        <v>100</v>
      </c>
      <c r="K122" s="31" t="s">
        <v>22</v>
      </c>
      <c r="L122" s="31" t="s">
        <v>86</v>
      </c>
      <c r="M122" s="179">
        <v>62</v>
      </c>
      <c r="N122" s="232"/>
      <c r="O122" s="14"/>
      <c r="P122" s="109"/>
      <c r="V122" s="32"/>
      <c r="W122" s="77"/>
      <c r="X122" s="77"/>
      <c r="Y122" s="77"/>
      <c r="Z122" s="77"/>
      <c r="AA122" s="77"/>
      <c r="AB122" s="77"/>
      <c r="AC122" s="77"/>
      <c r="AD122" s="128"/>
      <c r="AE122" s="77"/>
      <c r="AF122" s="77"/>
      <c r="AG122" s="77"/>
      <c r="AH122" s="77"/>
      <c r="AI122" s="142"/>
      <c r="AJ122" s="115"/>
      <c r="AK122" s="77"/>
      <c r="AL122" s="77"/>
      <c r="AM122" s="77"/>
      <c r="AN122" s="38"/>
      <c r="AO122" s="38"/>
      <c r="AP122" s="51"/>
      <c r="AQ122" s="38"/>
      <c r="AR122" s="38"/>
      <c r="AS122" s="38"/>
      <c r="AT122" s="64"/>
      <c r="AU122" s="17"/>
      <c r="AV122" s="83"/>
    </row>
    <row r="123" spans="1:48" ht="19.5" customHeight="1">
      <c r="A123" s="24" t="s">
        <v>106</v>
      </c>
      <c r="B123" s="84" t="s">
        <v>12</v>
      </c>
      <c r="C123" s="202"/>
      <c r="D123" s="345"/>
      <c r="E123" s="466" t="s">
        <v>11</v>
      </c>
      <c r="F123" s="466"/>
      <c r="G123" s="466"/>
      <c r="H123" s="219"/>
      <c r="I123" s="344"/>
      <c r="J123" s="465" t="s">
        <v>11</v>
      </c>
      <c r="K123" s="465"/>
      <c r="L123" s="465"/>
      <c r="M123" s="180">
        <v>73</v>
      </c>
      <c r="N123" s="232"/>
      <c r="O123" s="17"/>
      <c r="P123" s="111"/>
      <c r="V123" s="32"/>
      <c r="W123" s="77"/>
      <c r="X123" s="77"/>
      <c r="Y123" s="77"/>
      <c r="Z123" s="77"/>
      <c r="AA123" s="77"/>
      <c r="AB123" s="77"/>
      <c r="AC123" s="77"/>
      <c r="AD123" s="128"/>
      <c r="AE123" s="77"/>
      <c r="AF123" s="77"/>
      <c r="AG123" s="77"/>
      <c r="AH123" s="77"/>
      <c r="AI123" s="142"/>
      <c r="AJ123" s="115"/>
      <c r="AK123" s="77"/>
      <c r="AL123" s="77"/>
      <c r="AM123" s="77"/>
      <c r="AN123" s="38"/>
      <c r="AO123" s="38"/>
      <c r="AP123" s="51"/>
      <c r="AQ123" s="38"/>
      <c r="AR123" s="38"/>
      <c r="AS123" s="38"/>
      <c r="AT123" s="64"/>
      <c r="AU123" s="14" t="s">
        <v>10</v>
      </c>
      <c r="AV123" s="83"/>
    </row>
    <row r="124" spans="1:48" ht="19.5" customHeight="1">
      <c r="A124" s="238" t="s">
        <v>33</v>
      </c>
      <c r="B124" s="200">
        <v>5</v>
      </c>
      <c r="C124" s="31">
        <v>6</v>
      </c>
      <c r="D124" s="31" t="s">
        <v>16</v>
      </c>
      <c r="E124" s="31">
        <v>2</v>
      </c>
      <c r="F124" s="31" t="s">
        <v>22</v>
      </c>
      <c r="G124" s="31">
        <v>5</v>
      </c>
      <c r="H124" s="31">
        <v>26</v>
      </c>
      <c r="I124" s="31" t="s">
        <v>17</v>
      </c>
      <c r="J124" s="31">
        <v>2</v>
      </c>
      <c r="K124" s="31" t="s">
        <v>22</v>
      </c>
      <c r="L124" s="31">
        <v>4</v>
      </c>
      <c r="M124" s="180">
        <v>74</v>
      </c>
      <c r="N124" s="232"/>
      <c r="O124" s="17"/>
      <c r="P124" s="111"/>
      <c r="V124" s="51"/>
      <c r="W124" s="35"/>
      <c r="X124" s="35"/>
      <c r="Y124" s="35"/>
      <c r="Z124" s="35"/>
      <c r="AA124" s="35"/>
      <c r="AB124" s="52"/>
      <c r="AC124" s="35"/>
      <c r="AD124" s="128"/>
      <c r="AE124" s="35"/>
      <c r="AF124" s="35"/>
      <c r="AG124" s="35"/>
      <c r="AH124" s="52"/>
      <c r="AI124" s="142"/>
      <c r="AJ124" s="115"/>
      <c r="AK124" s="35"/>
      <c r="AL124" s="35"/>
      <c r="AM124" s="35"/>
      <c r="AN124" s="54"/>
      <c r="AO124" s="38"/>
      <c r="AP124" s="51"/>
      <c r="AQ124" s="38"/>
      <c r="AR124" s="38"/>
      <c r="AS124" s="38"/>
      <c r="AT124" s="64"/>
      <c r="AU124" s="14"/>
      <c r="AV124" s="83"/>
    </row>
    <row r="125" spans="1:48" ht="19.5" customHeight="1">
      <c r="A125" s="24" t="s">
        <v>161</v>
      </c>
      <c r="B125" s="201">
        <v>0.66666666666666663</v>
      </c>
      <c r="C125" s="31"/>
      <c r="D125" s="31" t="s">
        <v>16</v>
      </c>
      <c r="E125" s="31" t="s">
        <v>108</v>
      </c>
      <c r="F125" s="31" t="s">
        <v>22</v>
      </c>
      <c r="G125" s="31" t="s">
        <v>109</v>
      </c>
      <c r="H125" s="31"/>
      <c r="I125" s="31" t="s">
        <v>17</v>
      </c>
      <c r="J125" s="31" t="s">
        <v>27</v>
      </c>
      <c r="K125" s="31" t="s">
        <v>22</v>
      </c>
      <c r="L125" s="31" t="s">
        <v>120</v>
      </c>
      <c r="M125" s="180">
        <v>77</v>
      </c>
      <c r="N125" s="232"/>
      <c r="O125" s="17"/>
      <c r="P125" s="111"/>
      <c r="V125" s="51"/>
      <c r="W125" s="35"/>
      <c r="X125" s="35"/>
      <c r="Y125" s="35"/>
      <c r="Z125" s="35"/>
      <c r="AA125" s="35"/>
      <c r="AB125" s="52"/>
      <c r="AC125" s="35"/>
      <c r="AD125" s="128"/>
      <c r="AE125" s="35"/>
      <c r="AF125" s="35"/>
      <c r="AG125" s="35"/>
      <c r="AH125" s="52"/>
      <c r="AI125" s="142"/>
      <c r="AJ125" s="115"/>
      <c r="AK125" s="35"/>
      <c r="AL125" s="35"/>
      <c r="AM125" s="35"/>
      <c r="AN125" s="54"/>
      <c r="AO125" s="38"/>
      <c r="AP125" s="51"/>
      <c r="AQ125" s="38"/>
      <c r="AR125" s="38"/>
      <c r="AS125" s="38"/>
      <c r="AT125" s="64"/>
      <c r="AU125" s="17"/>
      <c r="AV125" s="83"/>
    </row>
    <row r="126" spans="1:48" ht="19.5" customHeight="1">
      <c r="A126" s="272"/>
      <c r="B126" s="84" t="s">
        <v>12</v>
      </c>
      <c r="C126" s="203"/>
      <c r="D126" s="224"/>
      <c r="E126" s="468" t="s">
        <v>11</v>
      </c>
      <c r="F126" s="468"/>
      <c r="G126" s="468"/>
      <c r="H126" s="295"/>
      <c r="I126" s="295"/>
      <c r="J126" s="465" t="s">
        <v>11</v>
      </c>
      <c r="K126" s="465"/>
      <c r="L126" s="465"/>
      <c r="M126" s="180"/>
      <c r="N126" s="232"/>
      <c r="O126" s="17"/>
      <c r="P126" s="111"/>
      <c r="V126" s="51"/>
      <c r="W126" s="35"/>
      <c r="X126" s="35"/>
      <c r="Y126" s="35"/>
      <c r="Z126" s="35"/>
      <c r="AA126" s="35"/>
      <c r="AB126" s="52"/>
      <c r="AC126" s="35"/>
      <c r="AD126" s="128"/>
      <c r="AE126" s="35"/>
      <c r="AF126" s="35"/>
      <c r="AG126" s="35"/>
      <c r="AH126" s="52"/>
      <c r="AI126" s="142"/>
      <c r="AJ126" s="115"/>
      <c r="AK126" s="35"/>
      <c r="AL126" s="35"/>
      <c r="AM126" s="35"/>
      <c r="AN126" s="54"/>
      <c r="AO126" s="38"/>
      <c r="AP126" s="51"/>
      <c r="AQ126" s="38"/>
      <c r="AR126" s="38"/>
      <c r="AS126" s="38"/>
      <c r="AT126" s="64"/>
      <c r="AU126" s="17"/>
      <c r="AV126" s="83"/>
    </row>
    <row r="127" spans="1:48" ht="19.5" customHeight="1">
      <c r="A127" s="233"/>
      <c r="B127" s="85">
        <v>6</v>
      </c>
      <c r="C127" s="220"/>
      <c r="D127" s="220"/>
      <c r="E127" s="220"/>
      <c r="F127" s="220"/>
      <c r="G127" s="220"/>
      <c r="H127" s="189"/>
      <c r="I127" s="310"/>
      <c r="J127" s="311"/>
      <c r="K127" s="311"/>
      <c r="L127" s="311"/>
      <c r="M127" s="180"/>
      <c r="N127" s="232"/>
      <c r="O127" s="17"/>
      <c r="P127" s="111"/>
      <c r="Q127" s="32"/>
      <c r="R127" s="32"/>
      <c r="S127" s="32"/>
      <c r="T127" s="32"/>
      <c r="U127" s="32"/>
      <c r="V127" s="51"/>
      <c r="W127" s="35"/>
      <c r="X127" s="35"/>
      <c r="Y127" s="35"/>
      <c r="Z127" s="35"/>
      <c r="AA127" s="35"/>
      <c r="AB127" s="52"/>
      <c r="AC127" s="35"/>
      <c r="AD127" s="128"/>
      <c r="AE127" s="35"/>
      <c r="AF127" s="35"/>
      <c r="AG127" s="35"/>
      <c r="AH127" s="52"/>
      <c r="AI127" s="142"/>
      <c r="AJ127" s="115"/>
      <c r="AK127" s="35"/>
      <c r="AL127" s="35"/>
      <c r="AM127" s="35"/>
      <c r="AN127" s="54"/>
      <c r="AO127" s="38"/>
      <c r="AP127" s="51"/>
      <c r="AQ127" s="38"/>
      <c r="AR127" s="38"/>
      <c r="AS127" s="38"/>
      <c r="AT127" s="64"/>
      <c r="AU127" s="17"/>
      <c r="AV127" s="83"/>
    </row>
    <row r="128" spans="1:48" ht="19.5" customHeight="1">
      <c r="A128" s="233"/>
      <c r="B128" s="84">
        <v>0.72916666666666663</v>
      </c>
      <c r="C128" s="220"/>
      <c r="D128" s="220"/>
      <c r="E128" s="220"/>
      <c r="F128" s="220"/>
      <c r="G128" s="220"/>
      <c r="H128" s="189"/>
      <c r="I128" s="310"/>
      <c r="J128" s="311"/>
      <c r="K128" s="311"/>
      <c r="L128" s="311"/>
      <c r="M128" s="180"/>
      <c r="N128" s="232"/>
      <c r="O128" s="17"/>
      <c r="P128" s="111"/>
      <c r="Q128" s="32"/>
      <c r="R128" s="32"/>
      <c r="S128" s="32"/>
      <c r="T128" s="32"/>
      <c r="U128" s="32"/>
      <c r="V128" s="51"/>
      <c r="W128" s="35"/>
      <c r="X128" s="35"/>
      <c r="Y128" s="35"/>
      <c r="Z128" s="35"/>
      <c r="AA128" s="35"/>
      <c r="AB128" s="52"/>
      <c r="AC128" s="35"/>
      <c r="AD128" s="128"/>
      <c r="AE128" s="35"/>
      <c r="AF128" s="35"/>
      <c r="AG128" s="35"/>
      <c r="AH128" s="52"/>
      <c r="AI128" s="142"/>
      <c r="AJ128" s="115"/>
      <c r="AK128" s="35"/>
      <c r="AL128" s="35"/>
      <c r="AM128" s="35"/>
      <c r="AN128" s="54"/>
      <c r="AO128" s="38"/>
      <c r="AP128" s="51"/>
      <c r="AQ128" s="38"/>
      <c r="AR128" s="38"/>
      <c r="AS128" s="38"/>
      <c r="AT128" s="64"/>
      <c r="AU128" s="17"/>
      <c r="AV128" s="83"/>
    </row>
    <row r="129" spans="1:48" ht="19.5" customHeight="1" thickBot="1">
      <c r="A129" s="240"/>
      <c r="B129" s="241" t="s">
        <v>12</v>
      </c>
      <c r="C129" s="241"/>
      <c r="D129" s="243"/>
      <c r="E129" s="462"/>
      <c r="F129" s="462"/>
      <c r="G129" s="462"/>
      <c r="H129" s="243"/>
      <c r="I129" s="243"/>
      <c r="J129" s="462"/>
      <c r="K129" s="462"/>
      <c r="L129" s="462"/>
      <c r="M129" s="261"/>
      <c r="N129" s="262"/>
      <c r="O129" s="17"/>
      <c r="P129" s="111"/>
      <c r="Q129" s="32"/>
      <c r="R129" s="32"/>
      <c r="S129" s="32"/>
      <c r="T129" s="32"/>
      <c r="U129" s="32"/>
      <c r="V129" s="51"/>
      <c r="W129" s="35"/>
      <c r="X129" s="35"/>
      <c r="Y129" s="35"/>
      <c r="Z129" s="35"/>
      <c r="AA129" s="35"/>
      <c r="AB129" s="52"/>
      <c r="AC129" s="35"/>
      <c r="AD129" s="128"/>
      <c r="AE129" s="35"/>
      <c r="AF129" s="35"/>
      <c r="AG129" s="35"/>
      <c r="AH129" s="52"/>
      <c r="AI129" s="142"/>
      <c r="AJ129" s="115"/>
      <c r="AK129" s="35"/>
      <c r="AL129" s="35"/>
      <c r="AM129" s="35"/>
      <c r="AN129" s="54"/>
      <c r="AO129" s="38"/>
      <c r="AP129" s="51"/>
      <c r="AQ129" s="38"/>
      <c r="AR129" s="38"/>
      <c r="AS129" s="38"/>
      <c r="AT129" s="64"/>
      <c r="AU129" s="17"/>
      <c r="AV129" s="83"/>
    </row>
    <row r="130" spans="1:48" ht="16.5" customHeight="1">
      <c r="A130" s="255"/>
      <c r="B130" s="268"/>
      <c r="C130" s="256"/>
      <c r="D130" s="257"/>
      <c r="E130" s="393"/>
      <c r="F130" s="257"/>
      <c r="G130" s="394"/>
      <c r="H130" s="257"/>
      <c r="I130" s="257"/>
      <c r="J130" s="393"/>
      <c r="K130" s="257"/>
      <c r="L130" s="394"/>
      <c r="M130" s="251" t="s">
        <v>146</v>
      </c>
      <c r="N130" s="252" t="s">
        <v>147</v>
      </c>
      <c r="O130" s="17"/>
      <c r="P130" s="111"/>
      <c r="Q130" s="37"/>
      <c r="R130" s="37"/>
      <c r="S130" s="37"/>
      <c r="T130" s="37"/>
      <c r="U130" s="37"/>
      <c r="V130" s="53"/>
      <c r="W130" s="35"/>
      <c r="X130" s="35"/>
      <c r="Y130" s="35"/>
      <c r="Z130" s="35"/>
      <c r="AA130" s="35"/>
      <c r="AB130" s="52"/>
      <c r="AC130" s="35"/>
      <c r="AD130" s="128"/>
      <c r="AE130" s="35"/>
      <c r="AF130" s="35"/>
      <c r="AG130" s="35"/>
      <c r="AH130" s="52"/>
      <c r="AI130" s="142"/>
      <c r="AJ130" s="115"/>
      <c r="AK130" s="35"/>
      <c r="AL130" s="35"/>
      <c r="AM130" s="35"/>
      <c r="AN130" s="52"/>
      <c r="AO130" s="39"/>
      <c r="AP130" s="51"/>
      <c r="AQ130" s="39"/>
      <c r="AR130" s="39"/>
      <c r="AS130" s="39"/>
      <c r="AT130" s="65"/>
      <c r="AU130" s="17"/>
      <c r="AV130" s="178" t="s">
        <v>146</v>
      </c>
    </row>
    <row r="131" spans="1:48" ht="19.5" customHeight="1">
      <c r="A131" s="350">
        <v>43737</v>
      </c>
      <c r="B131" s="99">
        <v>1</v>
      </c>
      <c r="C131" s="20">
        <v>11</v>
      </c>
      <c r="D131" s="123" t="s">
        <v>14</v>
      </c>
      <c r="E131" s="199">
        <v>6</v>
      </c>
      <c r="F131" s="31" t="s">
        <v>22</v>
      </c>
      <c r="G131" s="30">
        <v>7</v>
      </c>
      <c r="H131" s="31">
        <v>20</v>
      </c>
      <c r="I131" s="31" t="s">
        <v>15</v>
      </c>
      <c r="J131" s="199">
        <v>3</v>
      </c>
      <c r="K131" s="31" t="s">
        <v>22</v>
      </c>
      <c r="L131" s="30">
        <v>7</v>
      </c>
      <c r="M131" s="179">
        <v>2</v>
      </c>
      <c r="N131" s="264"/>
      <c r="O131" s="165">
        <v>43737</v>
      </c>
      <c r="P131" s="104">
        <f>+V131+AB131+AH131+AN131+AT131</f>
        <v>10</v>
      </c>
      <c r="Q131" s="50"/>
      <c r="R131" s="50"/>
      <c r="S131" s="50"/>
      <c r="T131" s="50"/>
      <c r="U131" s="50"/>
      <c r="V131" s="50">
        <f>SUM(V132:V152)</f>
        <v>3</v>
      </c>
      <c r="W131" s="50"/>
      <c r="X131" s="50"/>
      <c r="Y131" s="50"/>
      <c r="Z131" s="50"/>
      <c r="AA131" s="50"/>
      <c r="AB131" s="50">
        <f>SUM(AB132:AB152)</f>
        <v>1</v>
      </c>
      <c r="AC131" s="50"/>
      <c r="AD131" s="127"/>
      <c r="AE131" s="50"/>
      <c r="AF131" s="50"/>
      <c r="AG131" s="50"/>
      <c r="AH131" s="50">
        <f>SUM(AH132:AH152)</f>
        <v>2</v>
      </c>
      <c r="AI131" s="140"/>
      <c r="AJ131" s="114"/>
      <c r="AK131" s="50"/>
      <c r="AL131" s="50"/>
      <c r="AM131" s="50"/>
      <c r="AN131" s="50">
        <f>SUM(AN132:AN152)</f>
        <v>0</v>
      </c>
      <c r="AO131" s="50"/>
      <c r="AP131" s="50"/>
      <c r="AQ131" s="50"/>
      <c r="AR131" s="50"/>
      <c r="AS131" s="62"/>
      <c r="AT131" s="50">
        <f>SUM(AT132:AT152)</f>
        <v>4</v>
      </c>
      <c r="AU131" s="17"/>
      <c r="AV131" s="179">
        <v>2</v>
      </c>
    </row>
    <row r="132" spans="1:48" ht="19.5" customHeight="1">
      <c r="A132" s="351" t="s">
        <v>55</v>
      </c>
      <c r="B132" s="98">
        <v>0.41666666666666669</v>
      </c>
      <c r="C132" s="20"/>
      <c r="D132" s="123" t="s">
        <v>14</v>
      </c>
      <c r="E132" s="199" t="s">
        <v>95</v>
      </c>
      <c r="F132" s="31" t="s">
        <v>22</v>
      </c>
      <c r="G132" s="30" t="s">
        <v>110</v>
      </c>
      <c r="H132" s="31"/>
      <c r="I132" s="31" t="s">
        <v>15</v>
      </c>
      <c r="J132" s="199" t="s">
        <v>89</v>
      </c>
      <c r="K132" s="31" t="s">
        <v>22</v>
      </c>
      <c r="L132" s="30" t="s">
        <v>161</v>
      </c>
      <c r="M132" s="179">
        <v>3</v>
      </c>
      <c r="N132" s="266"/>
      <c r="O132" s="165" t="s">
        <v>55</v>
      </c>
      <c r="P132" s="109"/>
      <c r="Q132" s="6">
        <v>11</v>
      </c>
      <c r="R132" s="97" t="s">
        <v>14</v>
      </c>
      <c r="S132" s="20">
        <v>6</v>
      </c>
      <c r="T132" s="20" t="s">
        <v>22</v>
      </c>
      <c r="U132" s="20">
        <v>7</v>
      </c>
      <c r="V132" s="20">
        <v>1</v>
      </c>
      <c r="AC132" s="35"/>
      <c r="AD132" s="128"/>
      <c r="AE132" s="35"/>
      <c r="AF132" s="35"/>
      <c r="AG132" s="35"/>
      <c r="AH132" s="52"/>
      <c r="AO132" s="39"/>
      <c r="AP132" s="51"/>
      <c r="AQ132" s="39"/>
      <c r="AR132" s="39"/>
      <c r="AS132" s="39"/>
      <c r="AT132" s="65"/>
      <c r="AU132" s="17"/>
      <c r="AV132" s="179">
        <v>3</v>
      </c>
    </row>
    <row r="133" spans="1:48" ht="19.5" customHeight="1">
      <c r="A133" s="351" t="s">
        <v>196</v>
      </c>
      <c r="B133" s="98" t="s">
        <v>12</v>
      </c>
      <c r="C133" s="84"/>
      <c r="D133" s="219"/>
      <c r="E133" s="386">
        <v>28</v>
      </c>
      <c r="F133" s="396"/>
      <c r="G133" s="387">
        <v>60</v>
      </c>
      <c r="H133" s="219"/>
      <c r="I133" s="219"/>
      <c r="J133" s="386">
        <v>92</v>
      </c>
      <c r="K133" s="396"/>
      <c r="L133" s="387">
        <v>49</v>
      </c>
      <c r="M133" s="180">
        <v>4</v>
      </c>
      <c r="N133" s="232"/>
      <c r="O133" s="14"/>
      <c r="P133" s="109"/>
      <c r="Q133" s="6"/>
      <c r="R133" s="97" t="s">
        <v>14</v>
      </c>
      <c r="S133" s="31" t="s">
        <v>95</v>
      </c>
      <c r="T133" s="20" t="s">
        <v>22</v>
      </c>
      <c r="U133" s="20" t="s">
        <v>110</v>
      </c>
      <c r="V133" s="20"/>
      <c r="AC133" s="20">
        <v>19</v>
      </c>
      <c r="AD133" s="22" t="s">
        <v>17</v>
      </c>
      <c r="AE133" s="20">
        <v>5</v>
      </c>
      <c r="AF133" s="20" t="s">
        <v>22</v>
      </c>
      <c r="AG133" s="20">
        <v>8</v>
      </c>
      <c r="AH133" s="20">
        <v>1</v>
      </c>
      <c r="AI133" s="20"/>
      <c r="AJ133" s="150"/>
      <c r="AK133" s="20"/>
      <c r="AL133" s="20"/>
      <c r="AM133" s="20"/>
      <c r="AN133" s="20"/>
      <c r="AO133" s="39"/>
      <c r="AP133" s="51"/>
      <c r="AQ133" s="39"/>
      <c r="AR133" s="39"/>
      <c r="AS133" s="39"/>
      <c r="AT133" s="65"/>
      <c r="AU133" s="27">
        <v>43737</v>
      </c>
      <c r="AV133" s="179">
        <v>7</v>
      </c>
    </row>
    <row r="134" spans="1:48" ht="19.5" customHeight="1">
      <c r="A134" s="351" t="s">
        <v>197</v>
      </c>
      <c r="B134" s="204">
        <v>2</v>
      </c>
      <c r="C134" s="20">
        <v>17</v>
      </c>
      <c r="D134" s="123" t="s">
        <v>14</v>
      </c>
      <c r="E134" s="405">
        <v>4</v>
      </c>
      <c r="F134" s="406" t="s">
        <v>22</v>
      </c>
      <c r="G134" s="407">
        <v>10</v>
      </c>
      <c r="H134" s="20">
        <v>9</v>
      </c>
      <c r="I134" s="151" t="s">
        <v>16</v>
      </c>
      <c r="J134" s="199">
        <v>4</v>
      </c>
      <c r="K134" s="31" t="s">
        <v>22</v>
      </c>
      <c r="L134" s="30">
        <v>7</v>
      </c>
      <c r="M134" s="179">
        <v>7</v>
      </c>
      <c r="N134" s="232"/>
      <c r="O134" s="153" t="s">
        <v>145</v>
      </c>
      <c r="P134" s="111"/>
      <c r="Q134" s="35"/>
      <c r="R134" s="35"/>
      <c r="S134" s="35"/>
      <c r="T134" s="35"/>
      <c r="U134" s="35"/>
      <c r="V134" s="52"/>
      <c r="W134" s="35"/>
      <c r="X134" s="35"/>
      <c r="Y134" s="35"/>
      <c r="Z134" s="35"/>
      <c r="AA134" s="35"/>
      <c r="AB134" s="52"/>
      <c r="AC134" s="20"/>
      <c r="AD134" s="22" t="s">
        <v>17</v>
      </c>
      <c r="AE134" s="20" t="s">
        <v>47</v>
      </c>
      <c r="AF134" s="20" t="s">
        <v>22</v>
      </c>
      <c r="AG134" s="20" t="s">
        <v>33</v>
      </c>
      <c r="AH134" s="20"/>
      <c r="AI134" s="20"/>
      <c r="AJ134" s="150"/>
      <c r="AK134" s="23"/>
      <c r="AL134" s="20"/>
      <c r="AM134" s="20"/>
      <c r="AN134" s="20"/>
      <c r="AO134" s="39"/>
      <c r="AP134" s="51"/>
      <c r="AQ134" s="39"/>
      <c r="AR134" s="39"/>
      <c r="AS134" s="39"/>
      <c r="AT134" s="65"/>
      <c r="AU134" s="27" t="s">
        <v>55</v>
      </c>
      <c r="AV134" s="179">
        <v>51</v>
      </c>
    </row>
    <row r="135" spans="1:48" ht="19.5" customHeight="1">
      <c r="A135" s="233"/>
      <c r="B135" s="84">
        <v>0.47916666666666669</v>
      </c>
      <c r="C135" s="20"/>
      <c r="D135" s="123" t="s">
        <v>14</v>
      </c>
      <c r="E135" s="408" t="s">
        <v>94</v>
      </c>
      <c r="F135" s="409" t="s">
        <v>22</v>
      </c>
      <c r="G135" s="407" t="s">
        <v>105</v>
      </c>
      <c r="H135" s="20"/>
      <c r="I135" s="151" t="s">
        <v>16</v>
      </c>
      <c r="J135" s="199" t="s">
        <v>98</v>
      </c>
      <c r="K135" s="31" t="s">
        <v>22</v>
      </c>
      <c r="L135" s="30" t="s">
        <v>102</v>
      </c>
      <c r="M135" s="180">
        <v>9</v>
      </c>
      <c r="N135" s="232"/>
      <c r="O135" s="17"/>
      <c r="P135" s="111"/>
      <c r="Q135" s="35"/>
      <c r="R135" s="35"/>
      <c r="S135" s="35"/>
      <c r="T135" s="35"/>
      <c r="U135" s="35"/>
      <c r="V135" s="52"/>
      <c r="W135" s="35"/>
      <c r="X135" s="35"/>
      <c r="Y135" s="35"/>
      <c r="Z135" s="35"/>
      <c r="AA135" s="35"/>
      <c r="AB135" s="52"/>
      <c r="AC135" s="20">
        <v>20</v>
      </c>
      <c r="AD135" s="22" t="s">
        <v>17</v>
      </c>
      <c r="AE135" s="20">
        <v>3</v>
      </c>
      <c r="AF135" s="20" t="s">
        <v>22</v>
      </c>
      <c r="AG135" s="20">
        <v>7</v>
      </c>
      <c r="AH135" s="20">
        <v>1</v>
      </c>
      <c r="AI135" s="142"/>
      <c r="AJ135" s="115"/>
      <c r="AK135" s="35"/>
      <c r="AL135" s="35"/>
      <c r="AM135" s="35"/>
      <c r="AN135" s="52"/>
      <c r="AO135" s="20">
        <v>9</v>
      </c>
      <c r="AP135" s="151" t="s">
        <v>16</v>
      </c>
      <c r="AQ135" s="20">
        <v>4</v>
      </c>
      <c r="AR135" s="20" t="s">
        <v>22</v>
      </c>
      <c r="AS135" s="20">
        <v>7</v>
      </c>
      <c r="AT135" s="20">
        <v>1</v>
      </c>
      <c r="AU135" s="153" t="s">
        <v>145</v>
      </c>
      <c r="AV135" s="179">
        <v>52</v>
      </c>
    </row>
    <row r="136" spans="1:48" ht="19.5" customHeight="1">
      <c r="A136" s="233"/>
      <c r="B136" s="84" t="s">
        <v>12</v>
      </c>
      <c r="C136" s="84"/>
      <c r="D136" s="219"/>
      <c r="E136" s="403">
        <v>20</v>
      </c>
      <c r="F136" s="404" t="s">
        <v>284</v>
      </c>
      <c r="G136" s="402">
        <v>0</v>
      </c>
      <c r="H136" s="219"/>
      <c r="I136" s="219"/>
      <c r="J136" s="380">
        <v>64</v>
      </c>
      <c r="K136" s="384"/>
      <c r="L136" s="381">
        <v>62</v>
      </c>
      <c r="M136" s="179">
        <v>51</v>
      </c>
      <c r="N136" s="232"/>
      <c r="O136" s="17"/>
      <c r="P136" s="111"/>
      <c r="W136" s="20">
        <v>19</v>
      </c>
      <c r="X136" s="20" t="s">
        <v>15</v>
      </c>
      <c r="Y136" s="20">
        <v>5</v>
      </c>
      <c r="Z136" s="20" t="s">
        <v>22</v>
      </c>
      <c r="AA136" s="20">
        <v>8</v>
      </c>
      <c r="AB136" s="20">
        <v>1</v>
      </c>
      <c r="AC136" s="20"/>
      <c r="AD136" s="22" t="s">
        <v>17</v>
      </c>
      <c r="AE136" s="20" t="s">
        <v>116</v>
      </c>
      <c r="AF136" s="20" t="s">
        <v>22</v>
      </c>
      <c r="AG136" s="20" t="s">
        <v>31</v>
      </c>
      <c r="AH136" s="20"/>
      <c r="AO136" s="20"/>
      <c r="AP136" s="151" t="s">
        <v>16</v>
      </c>
      <c r="AQ136" s="31" t="s">
        <v>98</v>
      </c>
      <c r="AR136" s="20" t="s">
        <v>22</v>
      </c>
      <c r="AS136" s="20" t="s">
        <v>102</v>
      </c>
      <c r="AT136" s="20"/>
      <c r="AU136" s="17"/>
      <c r="AV136" s="179">
        <v>62</v>
      </c>
    </row>
    <row r="137" spans="1:48" ht="19.5" customHeight="1">
      <c r="A137" s="233"/>
      <c r="B137" s="85">
        <v>3</v>
      </c>
      <c r="C137" s="20">
        <v>13</v>
      </c>
      <c r="D137" s="151" t="s">
        <v>16</v>
      </c>
      <c r="E137" s="405">
        <v>5</v>
      </c>
      <c r="F137" s="406" t="s">
        <v>22</v>
      </c>
      <c r="G137" s="407">
        <v>9</v>
      </c>
      <c r="H137" s="31">
        <v>19</v>
      </c>
      <c r="I137" s="22" t="s">
        <v>17</v>
      </c>
      <c r="J137" s="199">
        <v>6</v>
      </c>
      <c r="K137" s="31" t="s">
        <v>22</v>
      </c>
      <c r="L137" s="30">
        <v>9</v>
      </c>
      <c r="M137" s="10">
        <v>52</v>
      </c>
      <c r="N137" s="232"/>
      <c r="O137" s="17"/>
      <c r="P137" s="111"/>
      <c r="W137" s="20"/>
      <c r="X137" s="20" t="s">
        <v>15</v>
      </c>
      <c r="Y137" s="20" t="s">
        <v>99</v>
      </c>
      <c r="Z137" s="20" t="s">
        <v>22</v>
      </c>
      <c r="AA137" s="20" t="s">
        <v>96</v>
      </c>
      <c r="AB137" s="20"/>
      <c r="AO137" s="20">
        <v>11</v>
      </c>
      <c r="AP137" s="151" t="s">
        <v>16</v>
      </c>
      <c r="AQ137" s="20">
        <v>2</v>
      </c>
      <c r="AR137" s="20" t="s">
        <v>22</v>
      </c>
      <c r="AS137" s="20">
        <v>8</v>
      </c>
      <c r="AT137" s="20">
        <v>1</v>
      </c>
      <c r="AU137" s="17"/>
      <c r="AV137" s="83"/>
    </row>
    <row r="138" spans="1:48" ht="19.5" customHeight="1">
      <c r="A138" s="233"/>
      <c r="B138" s="84">
        <v>0.54166666666666663</v>
      </c>
      <c r="C138" s="20"/>
      <c r="D138" s="151" t="s">
        <v>16</v>
      </c>
      <c r="E138" s="408" t="s">
        <v>109</v>
      </c>
      <c r="F138" s="409" t="s">
        <v>22</v>
      </c>
      <c r="G138" s="407" t="s">
        <v>93</v>
      </c>
      <c r="H138" s="31"/>
      <c r="I138" s="22" t="s">
        <v>17</v>
      </c>
      <c r="J138" s="42" t="s">
        <v>29</v>
      </c>
      <c r="K138" s="341" t="s">
        <v>22</v>
      </c>
      <c r="L138" s="16" t="s">
        <v>114</v>
      </c>
      <c r="M138" s="83">
        <v>53</v>
      </c>
      <c r="N138" s="232"/>
      <c r="O138" s="17"/>
      <c r="P138" s="111"/>
      <c r="Q138" s="6">
        <v>17</v>
      </c>
      <c r="R138" s="97" t="s">
        <v>14</v>
      </c>
      <c r="S138" s="20">
        <v>4</v>
      </c>
      <c r="T138" s="20" t="s">
        <v>22</v>
      </c>
      <c r="U138" s="20">
        <v>10</v>
      </c>
      <c r="V138" s="20">
        <v>1</v>
      </c>
      <c r="W138" s="20"/>
      <c r="X138" s="20"/>
      <c r="Y138" s="20"/>
      <c r="Z138" s="20"/>
      <c r="AA138" s="20"/>
      <c r="AB138" s="20"/>
      <c r="AI138" s="142"/>
      <c r="AJ138" s="115"/>
      <c r="AK138" s="35"/>
      <c r="AL138" s="35"/>
      <c r="AM138" s="35"/>
      <c r="AN138" s="52"/>
      <c r="AO138" s="20"/>
      <c r="AP138" s="151" t="s">
        <v>16</v>
      </c>
      <c r="AQ138" s="20" t="s">
        <v>108</v>
      </c>
      <c r="AR138" s="20" t="s">
        <v>22</v>
      </c>
      <c r="AS138" s="20" t="s">
        <v>97</v>
      </c>
      <c r="AT138" s="20"/>
      <c r="AU138" s="17"/>
      <c r="AV138" s="83"/>
    </row>
    <row r="139" spans="1:48" ht="19.5" customHeight="1">
      <c r="A139" s="233"/>
      <c r="B139" s="84" t="s">
        <v>12</v>
      </c>
      <c r="C139" s="84"/>
      <c r="D139" s="219"/>
      <c r="E139" s="403">
        <v>20</v>
      </c>
      <c r="F139" s="404" t="s">
        <v>285</v>
      </c>
      <c r="G139" s="402">
        <v>0</v>
      </c>
      <c r="H139" s="296"/>
      <c r="I139" s="296"/>
      <c r="J139" s="410">
        <v>0</v>
      </c>
      <c r="K139" s="411" t="s">
        <v>284</v>
      </c>
      <c r="L139" s="412">
        <v>20</v>
      </c>
      <c r="M139" s="83">
        <v>54</v>
      </c>
      <c r="N139" s="232"/>
      <c r="O139" s="17"/>
      <c r="P139" s="111"/>
      <c r="Q139" s="6"/>
      <c r="R139" s="97" t="s">
        <v>14</v>
      </c>
      <c r="S139" s="20" t="s">
        <v>94</v>
      </c>
      <c r="T139" s="20" t="s">
        <v>22</v>
      </c>
      <c r="U139" s="20" t="s">
        <v>105</v>
      </c>
      <c r="V139" s="20"/>
      <c r="W139" s="20"/>
      <c r="X139" s="20"/>
      <c r="Y139" s="20"/>
      <c r="Z139" s="20"/>
      <c r="AA139" s="20"/>
      <c r="AB139" s="20"/>
      <c r="AC139" s="35"/>
      <c r="AD139" s="128"/>
      <c r="AE139" s="35"/>
      <c r="AF139" s="35"/>
      <c r="AG139" s="35"/>
      <c r="AH139" s="52"/>
      <c r="AI139" s="142"/>
      <c r="AJ139" s="115"/>
      <c r="AK139" s="35"/>
      <c r="AL139" s="35"/>
      <c r="AM139" s="35"/>
      <c r="AN139" s="52"/>
      <c r="AO139" s="20">
        <v>13</v>
      </c>
      <c r="AP139" s="151" t="s">
        <v>16</v>
      </c>
      <c r="AQ139" s="20">
        <v>5</v>
      </c>
      <c r="AR139" s="20" t="s">
        <v>22</v>
      </c>
      <c r="AS139" s="20">
        <v>9</v>
      </c>
      <c r="AT139" s="20">
        <v>1</v>
      </c>
      <c r="AU139" s="17"/>
      <c r="AV139" s="83"/>
    </row>
    <row r="140" spans="1:48" ht="19.5" customHeight="1">
      <c r="A140" s="229" t="s">
        <v>10</v>
      </c>
      <c r="B140" s="85">
        <v>4</v>
      </c>
      <c r="C140" s="20">
        <v>20</v>
      </c>
      <c r="D140" s="22" t="s">
        <v>17</v>
      </c>
      <c r="E140" s="199">
        <v>3</v>
      </c>
      <c r="F140" s="31" t="s">
        <v>22</v>
      </c>
      <c r="G140" s="395">
        <v>7</v>
      </c>
      <c r="H140" s="31">
        <v>8</v>
      </c>
      <c r="I140" s="22" t="s">
        <v>17</v>
      </c>
      <c r="J140" s="199">
        <v>5</v>
      </c>
      <c r="K140" s="31" t="s">
        <v>22</v>
      </c>
      <c r="L140" s="30">
        <v>8</v>
      </c>
      <c r="M140" s="83">
        <v>57</v>
      </c>
      <c r="N140" s="232"/>
      <c r="O140" s="14" t="s">
        <v>10</v>
      </c>
      <c r="P140" s="109"/>
      <c r="Q140" s="6">
        <v>32</v>
      </c>
      <c r="R140" s="97" t="s">
        <v>14</v>
      </c>
      <c r="S140" s="20">
        <v>6</v>
      </c>
      <c r="T140" s="20" t="s">
        <v>22</v>
      </c>
      <c r="U140" s="20">
        <v>9</v>
      </c>
      <c r="V140" s="52"/>
      <c r="W140" s="35"/>
      <c r="X140" s="35"/>
      <c r="Y140" s="35"/>
      <c r="Z140" s="35"/>
      <c r="AA140" s="35"/>
      <c r="AB140" s="52"/>
      <c r="AC140" s="35"/>
      <c r="AD140" s="128"/>
      <c r="AE140" s="35"/>
      <c r="AF140" s="35"/>
      <c r="AG140" s="35"/>
      <c r="AH140" s="52"/>
      <c r="AI140" s="142"/>
      <c r="AJ140" s="115"/>
      <c r="AK140" s="35"/>
      <c r="AL140" s="35"/>
      <c r="AM140" s="35"/>
      <c r="AN140" s="52"/>
      <c r="AO140" s="20"/>
      <c r="AP140" s="151" t="s">
        <v>16</v>
      </c>
      <c r="AQ140" s="20" t="s">
        <v>109</v>
      </c>
      <c r="AR140" s="20" t="s">
        <v>22</v>
      </c>
      <c r="AS140" s="20" t="s">
        <v>93</v>
      </c>
      <c r="AT140" s="20"/>
      <c r="AU140" s="17"/>
      <c r="AV140" s="83"/>
    </row>
    <row r="141" spans="1:48" ht="19.5" customHeight="1">
      <c r="A141" s="236" t="s">
        <v>102</v>
      </c>
      <c r="B141" s="84">
        <v>0.60416666666666663</v>
      </c>
      <c r="C141" s="20"/>
      <c r="D141" s="22" t="s">
        <v>17</v>
      </c>
      <c r="E141" s="199" t="s">
        <v>116</v>
      </c>
      <c r="F141" s="31" t="s">
        <v>22</v>
      </c>
      <c r="G141" s="395" t="s">
        <v>31</v>
      </c>
      <c r="H141" s="31"/>
      <c r="I141" s="22" t="s">
        <v>17</v>
      </c>
      <c r="J141" s="42" t="s">
        <v>282</v>
      </c>
      <c r="K141" s="341" t="s">
        <v>22</v>
      </c>
      <c r="L141" s="16" t="s">
        <v>283</v>
      </c>
      <c r="M141" s="10">
        <v>62</v>
      </c>
      <c r="N141" s="232"/>
      <c r="O141" s="14"/>
      <c r="P141" s="109"/>
      <c r="Q141" s="6"/>
      <c r="R141" s="97" t="s">
        <v>14</v>
      </c>
      <c r="S141" s="20" t="s">
        <v>95</v>
      </c>
      <c r="T141" s="20" t="s">
        <v>22</v>
      </c>
      <c r="U141" s="25" t="s">
        <v>87</v>
      </c>
      <c r="V141" s="52">
        <v>1</v>
      </c>
      <c r="W141" s="35"/>
      <c r="X141" s="35"/>
      <c r="Y141" s="35"/>
      <c r="Z141" s="35"/>
      <c r="AA141" s="35"/>
      <c r="AB141" s="52"/>
      <c r="AC141" s="35"/>
      <c r="AD141" s="128"/>
      <c r="AE141" s="35"/>
      <c r="AF141" s="35"/>
      <c r="AG141" s="35"/>
      <c r="AH141" s="52"/>
      <c r="AI141" s="142"/>
      <c r="AJ141" s="115"/>
      <c r="AK141" s="35"/>
      <c r="AL141" s="35"/>
      <c r="AM141" s="35"/>
      <c r="AN141" s="52"/>
      <c r="AO141" s="23">
        <v>12</v>
      </c>
      <c r="AP141" s="151" t="s">
        <v>16</v>
      </c>
      <c r="AQ141" s="20">
        <v>1</v>
      </c>
      <c r="AR141" s="20" t="s">
        <v>22</v>
      </c>
      <c r="AS141" s="20">
        <v>6</v>
      </c>
      <c r="AU141" s="17"/>
      <c r="AV141" s="83"/>
    </row>
    <row r="142" spans="1:48" ht="19.5" customHeight="1">
      <c r="A142" s="238" t="s">
        <v>47</v>
      </c>
      <c r="B142" s="84" t="s">
        <v>12</v>
      </c>
      <c r="C142" s="84"/>
      <c r="D142" s="219"/>
      <c r="E142" s="380">
        <v>92</v>
      </c>
      <c r="F142" s="384"/>
      <c r="G142" s="381">
        <v>47</v>
      </c>
      <c r="H142" s="379"/>
      <c r="I142" s="379"/>
      <c r="J142" s="382">
        <v>72</v>
      </c>
      <c r="K142" s="385"/>
      <c r="L142" s="383">
        <v>75</v>
      </c>
      <c r="M142" s="83">
        <v>74</v>
      </c>
      <c r="N142" s="232"/>
      <c r="O142" s="17"/>
      <c r="P142" s="111"/>
      <c r="Q142" s="35"/>
      <c r="R142" s="35"/>
      <c r="S142" s="35"/>
      <c r="T142" s="35"/>
      <c r="U142" s="35"/>
      <c r="V142" s="52"/>
      <c r="W142" s="35"/>
      <c r="X142" s="35"/>
      <c r="Y142" s="35"/>
      <c r="Z142" s="35"/>
      <c r="AA142" s="35"/>
      <c r="AB142" s="52"/>
      <c r="AC142" s="35"/>
      <c r="AD142" s="128"/>
      <c r="AE142" s="35"/>
      <c r="AF142" s="35"/>
      <c r="AG142" s="35"/>
      <c r="AH142" s="52"/>
      <c r="AI142" s="142"/>
      <c r="AJ142" s="115"/>
      <c r="AK142" s="35"/>
      <c r="AL142" s="35"/>
      <c r="AM142" s="35"/>
      <c r="AN142" s="52"/>
      <c r="AO142" s="20"/>
      <c r="AP142" s="151" t="s">
        <v>16</v>
      </c>
      <c r="AQ142" s="20" t="s">
        <v>85</v>
      </c>
      <c r="AR142" s="20" t="s">
        <v>22</v>
      </c>
      <c r="AS142" s="25" t="s">
        <v>107</v>
      </c>
      <c r="AT142" s="29">
        <v>1</v>
      </c>
      <c r="AU142" s="14" t="s">
        <v>10</v>
      </c>
      <c r="AV142" s="83"/>
    </row>
    <row r="143" spans="1:48" ht="19.5" customHeight="1">
      <c r="A143" s="195" t="s">
        <v>29</v>
      </c>
      <c r="B143" s="85">
        <v>5</v>
      </c>
      <c r="C143" s="20">
        <v>19</v>
      </c>
      <c r="D143" s="20" t="s">
        <v>15</v>
      </c>
      <c r="E143" s="199">
        <v>5</v>
      </c>
      <c r="F143" s="31" t="s">
        <v>22</v>
      </c>
      <c r="G143" s="30">
        <v>8</v>
      </c>
      <c r="H143" s="31">
        <v>19</v>
      </c>
      <c r="I143" s="150" t="s">
        <v>18</v>
      </c>
      <c r="J143" s="199">
        <v>5</v>
      </c>
      <c r="K143" s="31" t="s">
        <v>22</v>
      </c>
      <c r="L143" s="30">
        <v>8</v>
      </c>
      <c r="M143" s="83">
        <v>22</v>
      </c>
      <c r="N143" s="232"/>
      <c r="O143" s="17"/>
      <c r="P143" s="111"/>
      <c r="V143" s="52"/>
      <c r="W143" s="35"/>
      <c r="X143" s="35"/>
      <c r="Y143" s="35"/>
      <c r="Z143" s="35"/>
      <c r="AA143" s="35"/>
      <c r="AB143" s="52"/>
      <c r="AC143" s="35"/>
      <c r="AD143" s="128"/>
      <c r="AE143" s="35"/>
      <c r="AF143" s="35"/>
      <c r="AG143" s="35"/>
      <c r="AH143" s="52"/>
      <c r="AI143" s="142"/>
      <c r="AJ143" s="115"/>
      <c r="AK143" s="35"/>
      <c r="AL143" s="35"/>
      <c r="AM143" s="35"/>
      <c r="AN143" s="52"/>
      <c r="AO143" s="39"/>
      <c r="AP143" s="51"/>
      <c r="AQ143" s="39"/>
      <c r="AR143" s="39"/>
      <c r="AS143" s="39"/>
      <c r="AT143" s="65"/>
      <c r="AU143" s="14"/>
      <c r="AV143" s="83"/>
    </row>
    <row r="144" spans="1:48" ht="19.5" customHeight="1">
      <c r="A144" s="303" t="s">
        <v>184</v>
      </c>
      <c r="B144" s="84">
        <v>0.66666666666666663</v>
      </c>
      <c r="C144" s="20"/>
      <c r="D144" s="20" t="s">
        <v>15</v>
      </c>
      <c r="E144" s="199" t="s">
        <v>99</v>
      </c>
      <c r="F144" s="31" t="s">
        <v>22</v>
      </c>
      <c r="G144" s="413" t="s">
        <v>184</v>
      </c>
      <c r="H144" s="31"/>
      <c r="I144" s="150" t="s">
        <v>18</v>
      </c>
      <c r="J144" s="199" t="s">
        <v>43</v>
      </c>
      <c r="K144" s="31" t="s">
        <v>22</v>
      </c>
      <c r="L144" s="30" t="s">
        <v>51</v>
      </c>
      <c r="M144" s="83"/>
      <c r="N144" s="235"/>
      <c r="O144" s="17"/>
      <c r="P144" s="111"/>
      <c r="V144" s="52"/>
      <c r="W144" s="35"/>
      <c r="X144" s="35"/>
      <c r="Y144" s="35"/>
      <c r="Z144" s="35"/>
      <c r="AA144" s="35"/>
      <c r="AB144" s="52"/>
      <c r="AC144" s="35"/>
      <c r="AD144" s="128"/>
      <c r="AE144" s="35"/>
      <c r="AF144" s="35"/>
      <c r="AG144" s="35"/>
      <c r="AH144" s="52"/>
      <c r="AI144" s="142"/>
      <c r="AJ144" s="115"/>
      <c r="AK144" s="35"/>
      <c r="AL144" s="35"/>
      <c r="AM144" s="35"/>
      <c r="AN144" s="52"/>
      <c r="AO144" s="39"/>
      <c r="AP144" s="51"/>
      <c r="AQ144" s="39"/>
      <c r="AR144" s="39"/>
      <c r="AS144" s="39"/>
      <c r="AT144" s="65"/>
      <c r="AU144" s="17"/>
      <c r="AV144" s="83"/>
    </row>
    <row r="145" spans="1:48" ht="19.5" customHeight="1">
      <c r="A145" s="239"/>
      <c r="B145" s="84" t="s">
        <v>12</v>
      </c>
      <c r="C145" s="84"/>
      <c r="D145" s="219"/>
      <c r="E145" s="380">
        <v>117</v>
      </c>
      <c r="F145" s="384"/>
      <c r="G145" s="381">
        <v>28</v>
      </c>
      <c r="H145" s="295"/>
      <c r="I145" s="295"/>
      <c r="J145" s="380">
        <v>59</v>
      </c>
      <c r="K145" s="384"/>
      <c r="L145" s="381">
        <v>25</v>
      </c>
      <c r="M145" s="83"/>
      <c r="N145" s="232"/>
      <c r="O145" s="17"/>
      <c r="P145" s="111"/>
      <c r="V145" s="52"/>
      <c r="W145" s="35"/>
      <c r="X145" s="35"/>
      <c r="Y145" s="35"/>
      <c r="Z145" s="35"/>
      <c r="AA145" s="35"/>
      <c r="AB145" s="52"/>
      <c r="AC145" s="35"/>
      <c r="AD145" s="128"/>
      <c r="AE145" s="35"/>
      <c r="AF145" s="35"/>
      <c r="AG145" s="35"/>
      <c r="AH145" s="52"/>
      <c r="AI145" s="142"/>
      <c r="AJ145" s="115"/>
      <c r="AK145" s="35"/>
      <c r="AL145" s="35"/>
      <c r="AM145" s="35"/>
      <c r="AN145" s="52"/>
      <c r="AO145" s="39"/>
      <c r="AP145" s="51"/>
      <c r="AQ145" s="39"/>
      <c r="AR145" s="39"/>
      <c r="AS145" s="39"/>
      <c r="AT145" s="65"/>
      <c r="AU145" s="17"/>
      <c r="AV145" s="83"/>
    </row>
    <row r="146" spans="1:48" ht="19.5" customHeight="1">
      <c r="A146" s="233"/>
      <c r="B146" s="85">
        <v>6</v>
      </c>
      <c r="C146" s="31">
        <v>18</v>
      </c>
      <c r="D146" s="22" t="s">
        <v>17</v>
      </c>
      <c r="E146" s="199">
        <v>4</v>
      </c>
      <c r="F146" s="31" t="s">
        <v>22</v>
      </c>
      <c r="G146" s="30">
        <v>6</v>
      </c>
      <c r="H146" s="31">
        <v>14</v>
      </c>
      <c r="I146" s="123" t="s">
        <v>14</v>
      </c>
      <c r="J146" s="199">
        <v>2</v>
      </c>
      <c r="K146" s="31" t="s">
        <v>22</v>
      </c>
      <c r="L146" s="30">
        <v>3</v>
      </c>
      <c r="M146" s="83"/>
      <c r="N146" s="232"/>
      <c r="O146" s="17"/>
      <c r="P146" s="111"/>
      <c r="V146" s="52"/>
      <c r="W146" s="77"/>
      <c r="X146" s="77"/>
      <c r="Y146" s="77"/>
      <c r="Z146" s="77"/>
      <c r="AA146" s="77"/>
      <c r="AB146" s="52"/>
      <c r="AC146" s="77"/>
      <c r="AD146" s="128"/>
      <c r="AE146" s="77"/>
      <c r="AF146" s="77"/>
      <c r="AG146" s="77"/>
      <c r="AH146" s="52"/>
      <c r="AI146" s="142"/>
      <c r="AJ146" s="115"/>
      <c r="AK146" s="77"/>
      <c r="AL146" s="77"/>
      <c r="AM146" s="77"/>
      <c r="AN146" s="52"/>
      <c r="AO146" s="39"/>
      <c r="AP146" s="51"/>
      <c r="AQ146" s="39"/>
      <c r="AR146" s="39"/>
      <c r="AS146" s="39"/>
      <c r="AT146" s="65"/>
      <c r="AU146" s="17"/>
      <c r="AV146" s="83"/>
    </row>
    <row r="147" spans="1:48" ht="19.5" customHeight="1">
      <c r="A147" s="233"/>
      <c r="B147" s="84">
        <v>0.72916666666666663</v>
      </c>
      <c r="C147" s="31"/>
      <c r="D147" s="22" t="s">
        <v>17</v>
      </c>
      <c r="E147" s="199" t="s">
        <v>120</v>
      </c>
      <c r="F147" s="31" t="s">
        <v>22</v>
      </c>
      <c r="G147" s="413" t="s">
        <v>286</v>
      </c>
      <c r="H147" s="31"/>
      <c r="I147" s="123" t="s">
        <v>14</v>
      </c>
      <c r="J147" s="199" t="s">
        <v>88</v>
      </c>
      <c r="K147" s="31" t="s">
        <v>22</v>
      </c>
      <c r="L147" s="30" t="s">
        <v>100</v>
      </c>
      <c r="M147" s="83"/>
      <c r="N147" s="232"/>
      <c r="O147" s="17"/>
      <c r="P147" s="111"/>
      <c r="Q147" s="77"/>
      <c r="R147" s="77"/>
      <c r="S147" s="77"/>
      <c r="T147" s="77"/>
      <c r="U147" s="77"/>
      <c r="V147" s="52"/>
      <c r="W147" s="77"/>
      <c r="X147" s="77"/>
      <c r="Y147" s="77"/>
      <c r="Z147" s="77"/>
      <c r="AA147" s="77"/>
      <c r="AB147" s="52"/>
      <c r="AC147" s="77"/>
      <c r="AD147" s="128"/>
      <c r="AE147" s="77"/>
      <c r="AF147" s="77"/>
      <c r="AG147" s="77"/>
      <c r="AH147" s="52"/>
      <c r="AI147" s="142"/>
      <c r="AJ147" s="115"/>
      <c r="AK147" s="77"/>
      <c r="AL147" s="77"/>
      <c r="AM147" s="77"/>
      <c r="AN147" s="52"/>
      <c r="AO147" s="39"/>
      <c r="AP147" s="51"/>
      <c r="AQ147" s="39"/>
      <c r="AR147" s="39"/>
      <c r="AS147" s="39"/>
      <c r="AT147" s="65"/>
      <c r="AU147" s="17"/>
      <c r="AV147" s="83"/>
    </row>
    <row r="148" spans="1:48" ht="19.5" customHeight="1">
      <c r="A148" s="233"/>
      <c r="B148" s="202" t="s">
        <v>12</v>
      </c>
      <c r="C148" s="202"/>
      <c r="D148" s="391"/>
      <c r="E148" s="420">
        <v>93</v>
      </c>
      <c r="F148" s="391"/>
      <c r="G148" s="421">
        <v>21</v>
      </c>
      <c r="H148" s="391"/>
      <c r="I148" s="391"/>
      <c r="J148" s="420">
        <v>105</v>
      </c>
      <c r="K148" s="391"/>
      <c r="L148" s="421">
        <v>69</v>
      </c>
      <c r="M148" s="422"/>
      <c r="N148" s="348"/>
      <c r="O148" s="17"/>
      <c r="P148" s="111"/>
      <c r="Q148" s="35"/>
      <c r="R148" s="35"/>
      <c r="S148" s="35"/>
      <c r="T148" s="35"/>
      <c r="U148" s="35"/>
      <c r="V148" s="52"/>
      <c r="W148" s="35"/>
      <c r="X148" s="35"/>
      <c r="Y148" s="35"/>
      <c r="Z148" s="35"/>
      <c r="AA148" s="35"/>
      <c r="AB148" s="52"/>
      <c r="AC148" s="35"/>
      <c r="AD148" s="128"/>
      <c r="AE148" s="35"/>
      <c r="AF148" s="35"/>
      <c r="AG148" s="35"/>
      <c r="AH148" s="52"/>
      <c r="AI148" s="142"/>
      <c r="AJ148" s="115"/>
      <c r="AK148" s="35"/>
      <c r="AL148" s="35"/>
      <c r="AM148" s="35"/>
      <c r="AN148" s="52"/>
      <c r="AO148" s="39"/>
      <c r="AP148" s="51"/>
      <c r="AQ148" s="39"/>
      <c r="AR148" s="39"/>
      <c r="AS148" s="39"/>
      <c r="AT148" s="65"/>
      <c r="AU148" s="17"/>
      <c r="AV148" s="83"/>
    </row>
    <row r="149" spans="1:48" s="337" customFormat="1" ht="19.5" customHeight="1">
      <c r="A149" s="349"/>
      <c r="B149" s="202"/>
      <c r="C149" s="20">
        <v>14</v>
      </c>
      <c r="D149" s="22" t="s">
        <v>17</v>
      </c>
      <c r="E149" s="20">
        <v>4</v>
      </c>
      <c r="F149" s="20" t="s">
        <v>22</v>
      </c>
      <c r="G149" s="20">
        <v>6</v>
      </c>
      <c r="H149" s="391"/>
      <c r="I149" s="391"/>
      <c r="J149" s="420"/>
      <c r="K149" s="391"/>
      <c r="L149" s="421"/>
      <c r="M149" s="422"/>
      <c r="N149" s="348"/>
      <c r="O149" s="17"/>
      <c r="P149" s="111"/>
      <c r="Q149" s="77"/>
      <c r="R149" s="77"/>
      <c r="S149" s="77"/>
      <c r="T149" s="77"/>
      <c r="U149" s="77"/>
      <c r="V149" s="52"/>
      <c r="W149" s="77"/>
      <c r="X149" s="77"/>
      <c r="Y149" s="77"/>
      <c r="Z149" s="77"/>
      <c r="AA149" s="77"/>
      <c r="AB149" s="52"/>
      <c r="AC149" s="77"/>
      <c r="AD149" s="128"/>
      <c r="AE149" s="77"/>
      <c r="AF149" s="77"/>
      <c r="AG149" s="77"/>
      <c r="AH149" s="52"/>
      <c r="AI149" s="142"/>
      <c r="AJ149" s="115"/>
      <c r="AK149" s="77"/>
      <c r="AL149" s="77"/>
      <c r="AM149" s="77"/>
      <c r="AN149" s="52"/>
      <c r="AO149" s="39"/>
      <c r="AP149" s="51"/>
      <c r="AQ149" s="39"/>
      <c r="AR149" s="39"/>
      <c r="AS149" s="39"/>
      <c r="AT149" s="65"/>
      <c r="AU149" s="17"/>
      <c r="AV149" s="83"/>
    </row>
    <row r="150" spans="1:48" s="337" customFormat="1" ht="19.5" customHeight="1">
      <c r="A150" s="233"/>
      <c r="B150" s="414"/>
      <c r="C150" s="20"/>
      <c r="D150" s="22" t="s">
        <v>17</v>
      </c>
      <c r="E150" s="20" t="s">
        <v>120</v>
      </c>
      <c r="F150" s="20" t="s">
        <v>22</v>
      </c>
      <c r="G150" s="20" t="s">
        <v>29</v>
      </c>
      <c r="H150" s="415"/>
      <c r="I150" s="415"/>
      <c r="J150" s="416"/>
      <c r="K150" s="415"/>
      <c r="L150" s="417"/>
      <c r="M150" s="418"/>
      <c r="N150" s="419"/>
      <c r="O150" s="17"/>
      <c r="P150" s="111"/>
      <c r="Q150" s="77"/>
      <c r="R150" s="77"/>
      <c r="S150" s="77"/>
      <c r="T150" s="77"/>
      <c r="U150" s="77"/>
      <c r="V150" s="52"/>
      <c r="W150" s="77"/>
      <c r="X150" s="77"/>
      <c r="Y150" s="77"/>
      <c r="Z150" s="77"/>
      <c r="AA150" s="77"/>
      <c r="AB150" s="52"/>
      <c r="AC150" s="77"/>
      <c r="AD150" s="128"/>
      <c r="AE150" s="77"/>
      <c r="AF150" s="77"/>
      <c r="AG150" s="77"/>
      <c r="AH150" s="52"/>
      <c r="AI150" s="142"/>
      <c r="AJ150" s="115"/>
      <c r="AK150" s="77"/>
      <c r="AL150" s="77"/>
      <c r="AM150" s="77"/>
      <c r="AN150" s="52"/>
      <c r="AO150" s="39"/>
      <c r="AP150" s="51"/>
      <c r="AQ150" s="39"/>
      <c r="AR150" s="39"/>
      <c r="AS150" s="39"/>
      <c r="AT150" s="65"/>
      <c r="AU150" s="17"/>
      <c r="AV150" s="83"/>
    </row>
    <row r="151" spans="1:48" s="337" customFormat="1" ht="19.5" customHeight="1" thickBot="1">
      <c r="A151" s="240"/>
      <c r="B151" s="300"/>
      <c r="C151" s="300"/>
      <c r="D151" s="392"/>
      <c r="E151" s="403">
        <v>20</v>
      </c>
      <c r="F151" s="404" t="s">
        <v>285</v>
      </c>
      <c r="G151" s="402">
        <v>0</v>
      </c>
      <c r="H151" s="392"/>
      <c r="I151" s="392"/>
      <c r="J151" s="423"/>
      <c r="K151" s="392"/>
      <c r="L151" s="424"/>
      <c r="M151" s="425"/>
      <c r="N151" s="426"/>
      <c r="O151" s="17"/>
      <c r="P151" s="111"/>
      <c r="Q151" s="77"/>
      <c r="R151" s="77"/>
      <c r="S151" s="77"/>
      <c r="T151" s="77"/>
      <c r="U151" s="77"/>
      <c r="V151" s="52"/>
      <c r="W151" s="77"/>
      <c r="X151" s="77"/>
      <c r="Y151" s="77"/>
      <c r="Z151" s="77"/>
      <c r="AA151" s="77"/>
      <c r="AB151" s="52"/>
      <c r="AC151" s="77"/>
      <c r="AD151" s="128"/>
      <c r="AE151" s="77"/>
      <c r="AF151" s="77"/>
      <c r="AG151" s="77"/>
      <c r="AH151" s="52"/>
      <c r="AI151" s="142"/>
      <c r="AJ151" s="115"/>
      <c r="AK151" s="77"/>
      <c r="AL151" s="77"/>
      <c r="AM151" s="77"/>
      <c r="AN151" s="52"/>
      <c r="AO151" s="39"/>
      <c r="AP151" s="51"/>
      <c r="AQ151" s="39"/>
      <c r="AR151" s="39"/>
      <c r="AS151" s="39"/>
      <c r="AT151" s="65"/>
      <c r="AU151" s="17"/>
      <c r="AV151" s="83"/>
    </row>
    <row r="152" spans="1:48" ht="17.25" customHeight="1">
      <c r="A152" s="255"/>
      <c r="B152" s="256"/>
      <c r="C152" s="256"/>
      <c r="D152" s="257"/>
      <c r="E152" s="257"/>
      <c r="F152" s="257"/>
      <c r="G152" s="257"/>
      <c r="H152" s="257"/>
      <c r="I152" s="257"/>
      <c r="J152" s="257"/>
      <c r="K152" s="257"/>
      <c r="L152" s="257"/>
      <c r="M152" s="251" t="s">
        <v>146</v>
      </c>
      <c r="N152" s="252" t="s">
        <v>147</v>
      </c>
      <c r="O152" s="17"/>
      <c r="P152" s="111"/>
      <c r="Q152" s="77"/>
      <c r="R152" s="77"/>
      <c r="S152" s="77"/>
      <c r="T152" s="77"/>
      <c r="U152" s="77"/>
      <c r="V152" s="52"/>
      <c r="W152" s="77"/>
      <c r="X152" s="77"/>
      <c r="Y152" s="77"/>
      <c r="Z152" s="77"/>
      <c r="AA152" s="77"/>
      <c r="AB152" s="52"/>
      <c r="AC152" s="77"/>
      <c r="AD152" s="128"/>
      <c r="AE152" s="77"/>
      <c r="AF152" s="77"/>
      <c r="AG152" s="77"/>
      <c r="AH152" s="52"/>
      <c r="AI152" s="142"/>
      <c r="AJ152" s="115"/>
      <c r="AK152" s="77"/>
      <c r="AL152" s="77"/>
      <c r="AM152" s="77"/>
      <c r="AN152" s="52"/>
      <c r="AO152" s="39"/>
      <c r="AP152" s="51"/>
      <c r="AQ152" s="39"/>
      <c r="AR152" s="39"/>
      <c r="AS152" s="39"/>
      <c r="AT152" s="65"/>
      <c r="AU152" s="17"/>
      <c r="AV152" s="178" t="s">
        <v>146</v>
      </c>
    </row>
    <row r="153" spans="1:48" ht="19.5" customHeight="1">
      <c r="A153" s="229">
        <v>43743</v>
      </c>
      <c r="B153" s="99">
        <v>1</v>
      </c>
      <c r="C153" s="30"/>
      <c r="D153" s="31"/>
      <c r="E153" s="31"/>
      <c r="F153" s="31"/>
      <c r="G153" s="31"/>
      <c r="H153" s="20">
        <v>16</v>
      </c>
      <c r="I153" s="123" t="s">
        <v>14</v>
      </c>
      <c r="J153" s="31">
        <v>6</v>
      </c>
      <c r="K153" s="31" t="s">
        <v>22</v>
      </c>
      <c r="L153" s="31">
        <v>8</v>
      </c>
      <c r="M153" s="179">
        <v>14</v>
      </c>
      <c r="N153" s="264"/>
      <c r="O153" s="165">
        <v>43743</v>
      </c>
      <c r="P153" s="104">
        <f>+V153+AB153+AH153+AN153+AT153</f>
        <v>12</v>
      </c>
      <c r="Q153" s="50"/>
      <c r="R153" s="50"/>
      <c r="S153" s="50"/>
      <c r="T153" s="50"/>
      <c r="U153" s="50"/>
      <c r="V153" s="50">
        <f>SUM(V154:V174)</f>
        <v>3</v>
      </c>
      <c r="W153" s="50"/>
      <c r="X153" s="50"/>
      <c r="Y153" s="50"/>
      <c r="Z153" s="50"/>
      <c r="AA153" s="50"/>
      <c r="AB153" s="50">
        <f>SUM(AB154:AB174)</f>
        <v>2</v>
      </c>
      <c r="AC153" s="50"/>
      <c r="AD153" s="127"/>
      <c r="AE153" s="50"/>
      <c r="AF153" s="50"/>
      <c r="AG153" s="50"/>
      <c r="AH153" s="50">
        <f>SUM(AH154:AH174)</f>
        <v>2</v>
      </c>
      <c r="AI153" s="140"/>
      <c r="AJ153" s="114"/>
      <c r="AK153" s="50"/>
      <c r="AL153" s="50"/>
      <c r="AM153" s="50"/>
      <c r="AN153" s="50">
        <f>SUM(AN154:AN174)</f>
        <v>3</v>
      </c>
      <c r="AO153" s="50"/>
      <c r="AP153" s="50"/>
      <c r="AQ153" s="50"/>
      <c r="AR153" s="50"/>
      <c r="AS153" s="62"/>
      <c r="AT153" s="50">
        <f>SUM(AT154:AT174)</f>
        <v>2</v>
      </c>
      <c r="AU153" s="17"/>
      <c r="AV153" s="179">
        <v>14</v>
      </c>
    </row>
    <row r="154" spans="1:48" ht="19.5" customHeight="1">
      <c r="A154" s="229" t="s">
        <v>56</v>
      </c>
      <c r="B154" s="98">
        <v>0.41666666666666669</v>
      </c>
      <c r="C154" s="30"/>
      <c r="D154" s="31"/>
      <c r="E154" s="31"/>
      <c r="F154" s="31"/>
      <c r="G154" s="31"/>
      <c r="H154" s="20"/>
      <c r="I154" s="123" t="s">
        <v>14</v>
      </c>
      <c r="J154" s="31" t="s">
        <v>95</v>
      </c>
      <c r="K154" s="31" t="s">
        <v>22</v>
      </c>
      <c r="L154" s="31" t="s">
        <v>103</v>
      </c>
      <c r="M154" s="179">
        <v>52</v>
      </c>
      <c r="N154" s="232"/>
      <c r="O154" s="165" t="s">
        <v>56</v>
      </c>
      <c r="P154" s="109"/>
      <c r="Q154" s="4">
        <v>10</v>
      </c>
      <c r="R154" s="97" t="s">
        <v>14</v>
      </c>
      <c r="S154" s="20">
        <v>1</v>
      </c>
      <c r="T154" s="20" t="s">
        <v>22</v>
      </c>
      <c r="U154" s="20">
        <v>9</v>
      </c>
      <c r="V154" s="20">
        <v>1</v>
      </c>
      <c r="W154" s="20">
        <v>23</v>
      </c>
      <c r="X154" s="20" t="s">
        <v>15</v>
      </c>
      <c r="Y154" s="20">
        <v>2</v>
      </c>
      <c r="Z154" s="20" t="s">
        <v>22</v>
      </c>
      <c r="AA154" s="20">
        <v>9</v>
      </c>
      <c r="AB154" s="20">
        <v>1</v>
      </c>
      <c r="AC154" s="77"/>
      <c r="AD154" s="128"/>
      <c r="AE154" s="77"/>
      <c r="AF154" s="77"/>
      <c r="AG154" s="77"/>
      <c r="AH154" s="52"/>
      <c r="AO154" s="77"/>
      <c r="AP154" s="51"/>
      <c r="AQ154" s="77"/>
      <c r="AR154" s="77"/>
      <c r="AS154" s="77"/>
      <c r="AT154" s="64"/>
      <c r="AU154" s="17"/>
      <c r="AV154" s="179">
        <v>52</v>
      </c>
    </row>
    <row r="155" spans="1:48" ht="19.5" customHeight="1">
      <c r="A155" s="231"/>
      <c r="B155" s="84" t="s">
        <v>12</v>
      </c>
      <c r="C155" s="202"/>
      <c r="D155" s="345"/>
      <c r="E155" s="466"/>
      <c r="F155" s="466"/>
      <c r="G155" s="466"/>
      <c r="H155" s="219"/>
      <c r="I155" s="219"/>
      <c r="J155" s="400">
        <v>59</v>
      </c>
      <c r="K155" s="400"/>
      <c r="L155" s="400">
        <v>68</v>
      </c>
      <c r="M155" s="180">
        <v>55</v>
      </c>
      <c r="N155" s="232"/>
      <c r="O155" s="14"/>
      <c r="P155" s="109"/>
      <c r="Q155" s="4"/>
      <c r="R155" s="97" t="s">
        <v>14</v>
      </c>
      <c r="S155" s="31" t="s">
        <v>83</v>
      </c>
      <c r="T155" s="20" t="s">
        <v>22</v>
      </c>
      <c r="U155" s="31" t="s">
        <v>87</v>
      </c>
      <c r="V155" s="20"/>
      <c r="W155" s="20"/>
      <c r="X155" s="20" t="s">
        <v>15</v>
      </c>
      <c r="Y155" s="20" t="s">
        <v>91</v>
      </c>
      <c r="Z155" s="20" t="s">
        <v>22</v>
      </c>
      <c r="AA155" s="20" t="s">
        <v>90</v>
      </c>
      <c r="AB155" s="20"/>
      <c r="AC155" s="20">
        <v>17</v>
      </c>
      <c r="AD155" s="22" t="s">
        <v>17</v>
      </c>
      <c r="AE155" s="20">
        <v>1</v>
      </c>
      <c r="AF155" s="20" t="s">
        <v>22</v>
      </c>
      <c r="AG155" s="20">
        <v>5</v>
      </c>
      <c r="AH155" s="20">
        <v>1</v>
      </c>
      <c r="AI155" s="20">
        <v>17</v>
      </c>
      <c r="AJ155" s="150" t="s">
        <v>18</v>
      </c>
      <c r="AK155" s="20">
        <v>1</v>
      </c>
      <c r="AL155" s="20" t="s">
        <v>22</v>
      </c>
      <c r="AM155" s="20">
        <v>5</v>
      </c>
      <c r="AN155" s="20">
        <v>1</v>
      </c>
      <c r="AO155" s="20">
        <v>21</v>
      </c>
      <c r="AP155" s="151" t="s">
        <v>16</v>
      </c>
      <c r="AQ155" s="20">
        <v>2</v>
      </c>
      <c r="AR155" s="20" t="s">
        <v>22</v>
      </c>
      <c r="AS155" s="20">
        <v>6</v>
      </c>
      <c r="AT155" s="20">
        <v>1</v>
      </c>
      <c r="AU155" s="27">
        <v>43743</v>
      </c>
      <c r="AV155" s="180">
        <v>55</v>
      </c>
    </row>
    <row r="156" spans="1:48" ht="19.5" customHeight="1">
      <c r="A156" s="233"/>
      <c r="B156" s="200">
        <v>2</v>
      </c>
      <c r="C156" s="20"/>
      <c r="D156" s="31"/>
      <c r="E156" s="31"/>
      <c r="F156" s="31"/>
      <c r="G156" s="31"/>
      <c r="H156" s="30">
        <v>10</v>
      </c>
      <c r="I156" s="123" t="s">
        <v>14</v>
      </c>
      <c r="J156" s="31">
        <v>1</v>
      </c>
      <c r="K156" s="31" t="s">
        <v>22</v>
      </c>
      <c r="L156" s="31">
        <v>9</v>
      </c>
      <c r="M156" s="83"/>
      <c r="N156" s="232"/>
      <c r="O156" s="17"/>
      <c r="P156" s="111"/>
      <c r="W156" s="20">
        <v>7</v>
      </c>
      <c r="X156" s="20" t="s">
        <v>15</v>
      </c>
      <c r="Y156" s="20">
        <v>1</v>
      </c>
      <c r="Z156" s="20" t="s">
        <v>22</v>
      </c>
      <c r="AA156" s="20">
        <v>7</v>
      </c>
      <c r="AB156" s="57"/>
      <c r="AC156" s="20"/>
      <c r="AD156" s="22" t="s">
        <v>17</v>
      </c>
      <c r="AE156" s="20" t="s">
        <v>25</v>
      </c>
      <c r="AF156" s="20" t="s">
        <v>22</v>
      </c>
      <c r="AG156" s="20" t="s">
        <v>47</v>
      </c>
      <c r="AH156" s="20"/>
      <c r="AI156" s="20"/>
      <c r="AJ156" s="150" t="s">
        <v>18</v>
      </c>
      <c r="AK156" s="20" t="s">
        <v>35</v>
      </c>
      <c r="AL156" s="20" t="s">
        <v>22</v>
      </c>
      <c r="AM156" s="20" t="s">
        <v>43</v>
      </c>
      <c r="AN156" s="20"/>
      <c r="AO156" s="20"/>
      <c r="AP156" s="151" t="s">
        <v>16</v>
      </c>
      <c r="AQ156" s="31" t="s">
        <v>108</v>
      </c>
      <c r="AR156" s="20" t="s">
        <v>22</v>
      </c>
      <c r="AS156" s="20" t="s">
        <v>107</v>
      </c>
      <c r="AT156" s="20"/>
      <c r="AU156" s="27" t="s">
        <v>56</v>
      </c>
      <c r="AV156" s="83"/>
    </row>
    <row r="157" spans="1:48" ht="19.5" customHeight="1">
      <c r="A157" s="233"/>
      <c r="B157" s="201">
        <v>0.47916666666666669</v>
      </c>
      <c r="C157" s="20"/>
      <c r="D157" s="31"/>
      <c r="E157" s="31"/>
      <c r="F157" s="31"/>
      <c r="G157" s="31"/>
      <c r="H157" s="30"/>
      <c r="I157" s="123" t="s">
        <v>14</v>
      </c>
      <c r="J157" s="31" t="s">
        <v>83</v>
      </c>
      <c r="K157" s="31" t="s">
        <v>22</v>
      </c>
      <c r="L157" s="31" t="s">
        <v>87</v>
      </c>
      <c r="M157" s="180"/>
      <c r="N157" s="232"/>
      <c r="O157" s="17"/>
      <c r="P157" s="111"/>
      <c r="Q157" s="6">
        <v>16</v>
      </c>
      <c r="R157" s="97" t="s">
        <v>14</v>
      </c>
      <c r="S157" s="20">
        <v>6</v>
      </c>
      <c r="T157" s="20" t="s">
        <v>22</v>
      </c>
      <c r="U157" s="20">
        <v>8</v>
      </c>
      <c r="V157" s="20">
        <v>1</v>
      </c>
      <c r="W157" s="20"/>
      <c r="X157" s="20" t="s">
        <v>15</v>
      </c>
      <c r="Y157" s="20" t="s">
        <v>84</v>
      </c>
      <c r="Z157" s="20" t="s">
        <v>22</v>
      </c>
      <c r="AA157" s="20" t="s">
        <v>161</v>
      </c>
      <c r="AB157" s="33">
        <v>1</v>
      </c>
      <c r="AC157" s="20">
        <v>18</v>
      </c>
      <c r="AD157" s="22" t="s">
        <v>17</v>
      </c>
      <c r="AE157" s="20">
        <v>4</v>
      </c>
      <c r="AF157" s="20" t="s">
        <v>22</v>
      </c>
      <c r="AG157" s="20">
        <v>9</v>
      </c>
      <c r="AH157" s="20">
        <v>1</v>
      </c>
      <c r="AI157" s="20">
        <v>18</v>
      </c>
      <c r="AJ157" s="150" t="s">
        <v>18</v>
      </c>
      <c r="AK157" s="20">
        <v>4</v>
      </c>
      <c r="AL157" s="20" t="s">
        <v>22</v>
      </c>
      <c r="AM157" s="20">
        <v>9</v>
      </c>
      <c r="AN157" s="20">
        <v>1</v>
      </c>
      <c r="AO157" s="20">
        <v>15</v>
      </c>
      <c r="AP157" s="151" t="s">
        <v>16</v>
      </c>
      <c r="AQ157" s="20">
        <v>3</v>
      </c>
      <c r="AR157" s="20" t="s">
        <v>22</v>
      </c>
      <c r="AS157" s="20">
        <v>8</v>
      </c>
      <c r="AT157" s="20">
        <v>1</v>
      </c>
      <c r="AU157" s="14"/>
      <c r="AV157" s="180"/>
    </row>
    <row r="158" spans="1:48" ht="19.5" customHeight="1">
      <c r="A158" s="233"/>
      <c r="B158" s="201" t="s">
        <v>12</v>
      </c>
      <c r="C158" s="84"/>
      <c r="D158" s="219"/>
      <c r="E158" s="465"/>
      <c r="F158" s="465"/>
      <c r="G158" s="465"/>
      <c r="H158" s="99"/>
      <c r="I158" s="219"/>
      <c r="J158" s="398">
        <v>90</v>
      </c>
      <c r="K158" s="398"/>
      <c r="L158" s="398">
        <v>63</v>
      </c>
      <c r="M158" s="180"/>
      <c r="N158" s="232"/>
      <c r="O158" s="17"/>
      <c r="P158" s="111"/>
      <c r="Q158" s="6"/>
      <c r="R158" s="97" t="s">
        <v>14</v>
      </c>
      <c r="S158" s="31" t="s">
        <v>95</v>
      </c>
      <c r="T158" s="20" t="s">
        <v>22</v>
      </c>
      <c r="U158" s="20" t="s">
        <v>103</v>
      </c>
      <c r="V158" s="20"/>
      <c r="AC158" s="20"/>
      <c r="AD158" s="22" t="s">
        <v>17</v>
      </c>
      <c r="AE158" s="31" t="s">
        <v>120</v>
      </c>
      <c r="AF158" s="20" t="s">
        <v>22</v>
      </c>
      <c r="AG158" s="20" t="s">
        <v>114</v>
      </c>
      <c r="AH158" s="20"/>
      <c r="AI158" s="20"/>
      <c r="AJ158" s="150" t="s">
        <v>18</v>
      </c>
      <c r="AK158" s="31" t="s">
        <v>41</v>
      </c>
      <c r="AL158" s="20" t="s">
        <v>22</v>
      </c>
      <c r="AM158" s="20" t="s">
        <v>49</v>
      </c>
      <c r="AN158" s="20"/>
      <c r="AO158" s="20"/>
      <c r="AP158" s="151" t="s">
        <v>16</v>
      </c>
      <c r="AQ158" s="20" t="s">
        <v>92</v>
      </c>
      <c r="AR158" s="20" t="s">
        <v>22</v>
      </c>
      <c r="AS158" s="20" t="s">
        <v>97</v>
      </c>
      <c r="AT158" s="20"/>
      <c r="AU158" s="17"/>
      <c r="AV158" s="180"/>
    </row>
    <row r="159" spans="1:48" ht="19.5" customHeight="1">
      <c r="A159" s="233"/>
      <c r="B159" s="200">
        <v>3</v>
      </c>
      <c r="C159" s="20">
        <v>23</v>
      </c>
      <c r="D159" s="20" t="s">
        <v>15</v>
      </c>
      <c r="E159" s="31">
        <v>2</v>
      </c>
      <c r="F159" s="31" t="s">
        <v>22</v>
      </c>
      <c r="G159" s="31">
        <v>9</v>
      </c>
      <c r="H159" s="30">
        <v>17</v>
      </c>
      <c r="I159" s="22" t="s">
        <v>17</v>
      </c>
      <c r="J159" s="31">
        <v>1</v>
      </c>
      <c r="K159" s="31" t="s">
        <v>22</v>
      </c>
      <c r="L159" s="31">
        <v>5</v>
      </c>
      <c r="M159" s="180"/>
      <c r="N159" s="232"/>
      <c r="O159" s="17"/>
      <c r="P159" s="111"/>
      <c r="Q159" s="6"/>
      <c r="R159" s="97"/>
      <c r="S159" s="20"/>
      <c r="T159" s="20"/>
      <c r="U159" s="20"/>
      <c r="V159" s="20"/>
      <c r="W159" s="77"/>
      <c r="X159" s="77"/>
      <c r="Y159" s="77"/>
      <c r="Z159" s="77"/>
      <c r="AA159" s="77"/>
      <c r="AB159" s="52"/>
      <c r="AC159" s="20"/>
      <c r="AD159" s="150"/>
      <c r="AE159" s="20"/>
      <c r="AF159" s="20"/>
      <c r="AG159" s="20"/>
      <c r="AH159" s="20"/>
      <c r="AU159" s="17"/>
      <c r="AV159" s="180"/>
    </row>
    <row r="160" spans="1:48" ht="19.5" customHeight="1">
      <c r="A160" s="233"/>
      <c r="B160" s="201">
        <v>0.54166666666666663</v>
      </c>
      <c r="C160" s="20"/>
      <c r="D160" s="20" t="s">
        <v>15</v>
      </c>
      <c r="E160" s="31" t="s">
        <v>91</v>
      </c>
      <c r="F160" s="31" t="s">
        <v>22</v>
      </c>
      <c r="G160" s="31" t="s">
        <v>163</v>
      </c>
      <c r="H160" s="30"/>
      <c r="I160" s="22" t="s">
        <v>17</v>
      </c>
      <c r="J160" s="31" t="s">
        <v>25</v>
      </c>
      <c r="K160" s="31" t="s">
        <v>22</v>
      </c>
      <c r="L160" s="31" t="s">
        <v>47</v>
      </c>
      <c r="M160" s="180"/>
      <c r="N160" s="232"/>
      <c r="O160" s="17"/>
      <c r="P160" s="111"/>
      <c r="Q160" s="6"/>
      <c r="R160" s="97"/>
      <c r="S160" s="20"/>
      <c r="T160" s="20"/>
      <c r="U160" s="23"/>
      <c r="V160" s="20"/>
      <c r="W160" s="38"/>
      <c r="X160" s="38"/>
      <c r="Y160" s="38"/>
      <c r="Z160" s="38"/>
      <c r="AA160" s="38"/>
      <c r="AB160" s="54"/>
      <c r="AC160" s="20"/>
      <c r="AD160" s="150"/>
      <c r="AE160" s="20"/>
      <c r="AF160" s="20"/>
      <c r="AG160" s="20"/>
      <c r="AH160" s="20"/>
      <c r="AU160" s="17"/>
      <c r="AV160" s="180"/>
    </row>
    <row r="161" spans="1:48" ht="19.5" customHeight="1">
      <c r="A161" s="233"/>
      <c r="B161" s="201" t="s">
        <v>12</v>
      </c>
      <c r="C161" s="84"/>
      <c r="D161" s="219"/>
      <c r="E161" s="432">
        <v>121</v>
      </c>
      <c r="F161" s="432"/>
      <c r="G161" s="432">
        <v>52</v>
      </c>
      <c r="H161" s="99"/>
      <c r="I161" s="219"/>
      <c r="J161" s="432">
        <v>159</v>
      </c>
      <c r="K161" s="432"/>
      <c r="L161" s="432">
        <v>27</v>
      </c>
      <c r="M161" s="180"/>
      <c r="N161" s="232"/>
      <c r="O161" s="17"/>
      <c r="P161" s="111"/>
      <c r="Q161" s="6">
        <v>14</v>
      </c>
      <c r="R161" s="97" t="s">
        <v>14</v>
      </c>
      <c r="S161" s="20">
        <v>2</v>
      </c>
      <c r="T161" s="20" t="s">
        <v>22</v>
      </c>
      <c r="U161" s="20">
        <v>3</v>
      </c>
      <c r="V161" s="20">
        <v>1</v>
      </c>
      <c r="W161" s="49"/>
      <c r="X161" s="49"/>
      <c r="Y161" s="49"/>
      <c r="Z161" s="49"/>
      <c r="AA161" s="49"/>
      <c r="AB161" s="67"/>
      <c r="AI161" s="20">
        <v>9</v>
      </c>
      <c r="AJ161" s="20" t="s">
        <v>18</v>
      </c>
      <c r="AK161" s="20">
        <v>4</v>
      </c>
      <c r="AL161" s="20" t="s">
        <v>22</v>
      </c>
      <c r="AM161" s="20">
        <v>7</v>
      </c>
      <c r="AN161" s="20">
        <v>1</v>
      </c>
      <c r="AO161" s="20"/>
      <c r="AP161" s="64"/>
      <c r="AQ161" s="12"/>
      <c r="AR161" s="12"/>
      <c r="AS161" s="90"/>
      <c r="AT161" s="68"/>
      <c r="AU161" s="17"/>
      <c r="AV161" s="180"/>
    </row>
    <row r="162" spans="1:48" ht="19.5" customHeight="1">
      <c r="A162" s="229" t="s">
        <v>10</v>
      </c>
      <c r="B162" s="200">
        <v>4</v>
      </c>
      <c r="C162" s="31">
        <v>28</v>
      </c>
      <c r="D162" s="150" t="s">
        <v>18</v>
      </c>
      <c r="E162" s="31">
        <v>8</v>
      </c>
      <c r="F162" s="31" t="s">
        <v>22</v>
      </c>
      <c r="G162" s="31">
        <v>9</v>
      </c>
      <c r="H162" s="30">
        <v>21</v>
      </c>
      <c r="I162" s="151" t="s">
        <v>16</v>
      </c>
      <c r="J162" s="31">
        <v>2</v>
      </c>
      <c r="K162" s="31" t="s">
        <v>22</v>
      </c>
      <c r="L162" s="31">
        <v>6</v>
      </c>
      <c r="M162" s="180"/>
      <c r="N162" s="232"/>
      <c r="O162" s="14" t="s">
        <v>10</v>
      </c>
      <c r="P162" s="109"/>
      <c r="Q162" s="6"/>
      <c r="R162" s="97" t="s">
        <v>14</v>
      </c>
      <c r="S162" s="31" t="s">
        <v>88</v>
      </c>
      <c r="T162" s="20" t="s">
        <v>22</v>
      </c>
      <c r="U162" s="20" t="s">
        <v>100</v>
      </c>
      <c r="V162" s="20"/>
      <c r="W162" s="12"/>
      <c r="X162" s="12"/>
      <c r="Y162" s="12"/>
      <c r="Z162" s="12"/>
      <c r="AA162" s="12"/>
      <c r="AB162" s="64"/>
      <c r="AI162" s="20"/>
      <c r="AJ162" s="20" t="s">
        <v>18</v>
      </c>
      <c r="AK162" s="20" t="s">
        <v>41</v>
      </c>
      <c r="AL162" s="20" t="s">
        <v>22</v>
      </c>
      <c r="AM162" s="20" t="s">
        <v>118</v>
      </c>
      <c r="AN162" s="20"/>
      <c r="AO162" s="20"/>
      <c r="AP162" s="64"/>
      <c r="AQ162" s="12"/>
      <c r="AR162" s="12"/>
      <c r="AS162" s="90"/>
      <c r="AT162" s="68"/>
      <c r="AU162" s="17"/>
      <c r="AV162" s="180"/>
    </row>
    <row r="163" spans="1:48" ht="19.5" customHeight="1">
      <c r="A163" s="236" t="s">
        <v>97</v>
      </c>
      <c r="B163" s="205">
        <v>0.60416666666666663</v>
      </c>
      <c r="C163" s="31"/>
      <c r="D163" s="150" t="s">
        <v>18</v>
      </c>
      <c r="E163" s="31" t="s">
        <v>51</v>
      </c>
      <c r="F163" s="31" t="s">
        <v>22</v>
      </c>
      <c r="G163" s="31" t="s">
        <v>49</v>
      </c>
      <c r="H163" s="30"/>
      <c r="I163" s="151" t="s">
        <v>16</v>
      </c>
      <c r="J163" s="31" t="s">
        <v>108</v>
      </c>
      <c r="K163" s="31" t="s">
        <v>22</v>
      </c>
      <c r="L163" s="31" t="s">
        <v>107</v>
      </c>
      <c r="M163" s="180"/>
      <c r="N163" s="232"/>
      <c r="O163" s="14"/>
      <c r="P163" s="109"/>
      <c r="Q163" s="61"/>
      <c r="R163" s="61"/>
      <c r="S163" s="61"/>
      <c r="T163" s="61"/>
      <c r="U163" s="61"/>
      <c r="V163" s="65"/>
      <c r="W163" s="12"/>
      <c r="X163" s="12"/>
      <c r="Y163" s="12"/>
      <c r="Z163" s="12"/>
      <c r="AA163" s="12"/>
      <c r="AB163" s="64"/>
      <c r="AC163" s="12"/>
      <c r="AD163" s="133"/>
      <c r="AE163" s="12"/>
      <c r="AF163" s="12"/>
      <c r="AG163" s="12"/>
      <c r="AH163" s="64"/>
      <c r="AI163" s="144"/>
      <c r="AJ163" s="118"/>
      <c r="AK163" s="12"/>
      <c r="AL163" s="12"/>
      <c r="AM163" s="12"/>
      <c r="AN163" s="64"/>
      <c r="AO163" s="12"/>
      <c r="AP163" s="64"/>
      <c r="AQ163" s="12"/>
      <c r="AR163" s="12"/>
      <c r="AS163" s="90"/>
      <c r="AT163" s="68"/>
      <c r="AU163" s="17"/>
      <c r="AV163" s="180"/>
    </row>
    <row r="164" spans="1:48" ht="19.5" customHeight="1">
      <c r="A164" s="273" t="s">
        <v>163</v>
      </c>
      <c r="B164" s="201" t="s">
        <v>12</v>
      </c>
      <c r="C164" s="84"/>
      <c r="D164" s="219"/>
      <c r="E164" s="398">
        <v>53</v>
      </c>
      <c r="F164" s="398"/>
      <c r="G164" s="398">
        <v>61</v>
      </c>
      <c r="H164" s="99"/>
      <c r="I164" s="219"/>
      <c r="J164" s="398">
        <v>84</v>
      </c>
      <c r="K164" s="398"/>
      <c r="L164" s="445">
        <v>74</v>
      </c>
      <c r="M164" s="180"/>
      <c r="N164" s="232"/>
      <c r="O164" s="17"/>
      <c r="P164" s="111"/>
      <c r="Q164" s="61"/>
      <c r="R164" s="61"/>
      <c r="S164" s="61"/>
      <c r="T164" s="61"/>
      <c r="U164" s="61"/>
      <c r="V164" s="64"/>
      <c r="W164" s="12"/>
      <c r="X164" s="12"/>
      <c r="Y164" s="12"/>
      <c r="Z164" s="12"/>
      <c r="AA164" s="12"/>
      <c r="AB164" s="64"/>
      <c r="AC164" s="12"/>
      <c r="AD164" s="133"/>
      <c r="AE164" s="12"/>
      <c r="AF164" s="12"/>
      <c r="AG164" s="12"/>
      <c r="AH164" s="64"/>
      <c r="AI164" s="144"/>
      <c r="AJ164" s="118"/>
      <c r="AK164" s="12"/>
      <c r="AL164" s="12"/>
      <c r="AM164" s="12"/>
      <c r="AN164" s="64"/>
      <c r="AO164" s="12"/>
      <c r="AP164" s="64"/>
      <c r="AQ164" s="12"/>
      <c r="AR164" s="12"/>
      <c r="AS164" s="90"/>
      <c r="AT164" s="68"/>
      <c r="AU164" s="14" t="s">
        <v>10</v>
      </c>
      <c r="AV164" s="180"/>
    </row>
    <row r="165" spans="1:48" ht="19.5" customHeight="1">
      <c r="A165" s="24" t="s">
        <v>83</v>
      </c>
      <c r="B165" s="200">
        <v>5</v>
      </c>
      <c r="C165" s="20">
        <v>17</v>
      </c>
      <c r="D165" s="150" t="s">
        <v>18</v>
      </c>
      <c r="E165" s="31">
        <v>1</v>
      </c>
      <c r="F165" s="31" t="s">
        <v>22</v>
      </c>
      <c r="G165" s="31">
        <v>5</v>
      </c>
      <c r="H165" s="20">
        <v>15</v>
      </c>
      <c r="I165" s="151" t="s">
        <v>16</v>
      </c>
      <c r="J165" s="31">
        <v>3</v>
      </c>
      <c r="K165" s="31" t="s">
        <v>22</v>
      </c>
      <c r="L165" s="31">
        <v>8</v>
      </c>
      <c r="M165" s="180"/>
      <c r="N165" s="232"/>
      <c r="O165" s="17"/>
      <c r="P165" s="111"/>
      <c r="Q165" s="295">
        <v>21</v>
      </c>
      <c r="R165" s="295" t="s">
        <v>15</v>
      </c>
      <c r="S165" s="295">
        <v>8</v>
      </c>
      <c r="T165" s="295" t="s">
        <v>22</v>
      </c>
      <c r="U165" s="295">
        <v>10</v>
      </c>
      <c r="V165" s="66"/>
      <c r="W165" s="12"/>
      <c r="X165" s="12"/>
      <c r="Y165" s="12"/>
      <c r="Z165" s="12"/>
      <c r="AA165" s="12"/>
      <c r="AB165" s="64"/>
      <c r="AC165" s="12"/>
      <c r="AD165" s="133"/>
      <c r="AE165" s="12"/>
      <c r="AF165" s="12"/>
      <c r="AG165" s="12"/>
      <c r="AH165" s="64"/>
      <c r="AI165" s="144"/>
      <c r="AJ165" s="118"/>
      <c r="AK165" s="12"/>
      <c r="AL165" s="12"/>
      <c r="AM165" s="12"/>
      <c r="AN165" s="64"/>
      <c r="AO165" s="12"/>
      <c r="AP165" s="64"/>
      <c r="AQ165" s="12"/>
      <c r="AR165" s="12"/>
      <c r="AS165" s="90"/>
      <c r="AT165" s="68"/>
      <c r="AU165" s="14"/>
      <c r="AV165" s="180"/>
    </row>
    <row r="166" spans="1:48" ht="19.5" customHeight="1">
      <c r="A166" s="320" t="s">
        <v>107</v>
      </c>
      <c r="B166" s="205">
        <v>0.66666666666666663</v>
      </c>
      <c r="C166" s="20"/>
      <c r="D166" s="150" t="s">
        <v>18</v>
      </c>
      <c r="E166" s="31" t="s">
        <v>35</v>
      </c>
      <c r="F166" s="31" t="s">
        <v>22</v>
      </c>
      <c r="G166" s="31" t="s">
        <v>43</v>
      </c>
      <c r="H166" s="20"/>
      <c r="I166" s="151" t="s">
        <v>16</v>
      </c>
      <c r="J166" s="31" t="s">
        <v>92</v>
      </c>
      <c r="K166" s="31" t="s">
        <v>22</v>
      </c>
      <c r="L166" s="31" t="s">
        <v>97</v>
      </c>
      <c r="M166" s="180"/>
      <c r="N166" s="232"/>
      <c r="O166" s="17"/>
      <c r="P166" s="111"/>
      <c r="Q166" s="295"/>
      <c r="R166" s="295" t="s">
        <v>15</v>
      </c>
      <c r="S166" s="295" t="s">
        <v>184</v>
      </c>
      <c r="T166" s="295" t="s">
        <v>22</v>
      </c>
      <c r="U166" s="295" t="s">
        <v>187</v>
      </c>
      <c r="V166" s="66"/>
      <c r="W166" s="12"/>
      <c r="X166" s="12"/>
      <c r="Y166" s="12"/>
      <c r="Z166" s="12"/>
      <c r="AA166" s="12"/>
      <c r="AB166" s="64"/>
      <c r="AC166" s="12"/>
      <c r="AD166" s="133"/>
      <c r="AE166" s="12"/>
      <c r="AF166" s="12"/>
      <c r="AG166" s="12"/>
      <c r="AH166" s="64"/>
      <c r="AI166" s="144"/>
      <c r="AJ166" s="118"/>
      <c r="AK166" s="12"/>
      <c r="AL166" s="12"/>
      <c r="AM166" s="12"/>
      <c r="AN166" s="64"/>
      <c r="AO166" s="12"/>
      <c r="AP166" s="64"/>
      <c r="AQ166" s="12"/>
      <c r="AR166" s="12"/>
      <c r="AS166" s="90"/>
      <c r="AT166" s="68"/>
      <c r="AU166" s="17"/>
      <c r="AV166" s="180"/>
    </row>
    <row r="167" spans="1:48" ht="19.5" customHeight="1">
      <c r="A167" s="31"/>
      <c r="B167" s="84" t="s">
        <v>12</v>
      </c>
      <c r="C167" s="203"/>
      <c r="D167" s="221"/>
      <c r="E167" s="401">
        <v>127</v>
      </c>
      <c r="F167" s="401"/>
      <c r="G167" s="401">
        <v>10</v>
      </c>
      <c r="H167" s="219"/>
      <c r="I167" s="219"/>
      <c r="J167" s="398">
        <v>97</v>
      </c>
      <c r="K167" s="398"/>
      <c r="L167" s="445">
        <v>47</v>
      </c>
      <c r="M167" s="180"/>
      <c r="N167" s="232"/>
      <c r="O167" s="17"/>
      <c r="P167" s="111"/>
      <c r="Q167" s="48"/>
      <c r="R167" s="48"/>
      <c r="S167" s="48"/>
      <c r="T167" s="48"/>
      <c r="U167" s="48"/>
      <c r="V167" s="66"/>
      <c r="W167" s="12"/>
      <c r="X167" s="12"/>
      <c r="Y167" s="12"/>
      <c r="Z167" s="12"/>
      <c r="AA167" s="12"/>
      <c r="AB167" s="64"/>
      <c r="AC167" s="12"/>
      <c r="AD167" s="133"/>
      <c r="AE167" s="12"/>
      <c r="AF167" s="12"/>
      <c r="AG167" s="12"/>
      <c r="AH167" s="64"/>
      <c r="AI167" s="144"/>
      <c r="AJ167" s="118"/>
      <c r="AK167" s="12"/>
      <c r="AL167" s="12"/>
      <c r="AM167" s="12"/>
      <c r="AN167" s="64"/>
      <c r="AO167" s="12"/>
      <c r="AP167" s="64"/>
      <c r="AQ167" s="12"/>
      <c r="AR167" s="12"/>
      <c r="AS167" s="90"/>
      <c r="AT167" s="68"/>
      <c r="AU167" s="17"/>
      <c r="AV167" s="180"/>
    </row>
    <row r="168" spans="1:48" ht="19.5" customHeight="1">
      <c r="A168" s="233"/>
      <c r="B168" s="85">
        <v>6</v>
      </c>
      <c r="C168" s="20">
        <v>18</v>
      </c>
      <c r="D168" s="150" t="s">
        <v>18</v>
      </c>
      <c r="E168" s="31">
        <v>4</v>
      </c>
      <c r="F168" s="31" t="s">
        <v>22</v>
      </c>
      <c r="G168" s="31">
        <v>9</v>
      </c>
      <c r="H168" s="31">
        <v>29</v>
      </c>
      <c r="I168" s="31" t="s">
        <v>15</v>
      </c>
      <c r="J168" s="31">
        <v>6</v>
      </c>
      <c r="K168" s="31" t="s">
        <v>22</v>
      </c>
      <c r="L168" s="31">
        <v>7</v>
      </c>
      <c r="M168" s="180"/>
      <c r="N168" s="232"/>
      <c r="O168" s="17"/>
      <c r="P168" s="111"/>
      <c r="Q168" s="299"/>
      <c r="R168" s="299"/>
      <c r="S168" s="299"/>
      <c r="T168" s="299"/>
      <c r="U168" s="299"/>
      <c r="V168" s="66"/>
      <c r="W168" s="12"/>
      <c r="X168" s="12"/>
      <c r="Y168" s="12"/>
      <c r="Z168" s="12"/>
      <c r="AA168" s="12"/>
      <c r="AB168" s="64"/>
      <c r="AC168" s="12"/>
      <c r="AD168" s="133"/>
      <c r="AE168" s="12"/>
      <c r="AF168" s="12"/>
      <c r="AG168" s="12"/>
      <c r="AH168" s="64"/>
      <c r="AI168" s="144"/>
      <c r="AJ168" s="118"/>
      <c r="AK168" s="12"/>
      <c r="AL168" s="12"/>
      <c r="AM168" s="12"/>
      <c r="AN168" s="64"/>
      <c r="AO168" s="12"/>
      <c r="AP168" s="64"/>
      <c r="AQ168" s="12"/>
      <c r="AR168" s="12"/>
      <c r="AS168" s="90"/>
      <c r="AT168" s="68"/>
      <c r="AU168" s="17"/>
      <c r="AV168" s="180"/>
    </row>
    <row r="169" spans="1:48" ht="19.5" customHeight="1">
      <c r="A169" s="233"/>
      <c r="B169" s="84">
        <v>0.72916666666666663</v>
      </c>
      <c r="C169" s="20"/>
      <c r="D169" s="150" t="s">
        <v>18</v>
      </c>
      <c r="E169" s="31" t="s">
        <v>41</v>
      </c>
      <c r="F169" s="31" t="s">
        <v>22</v>
      </c>
      <c r="G169" s="31" t="s">
        <v>49</v>
      </c>
      <c r="H169" s="31"/>
      <c r="I169" s="31" t="s">
        <v>15</v>
      </c>
      <c r="J169" s="31" t="s">
        <v>106</v>
      </c>
      <c r="K169" s="31" t="s">
        <v>22</v>
      </c>
      <c r="L169" s="31" t="s">
        <v>161</v>
      </c>
      <c r="M169" s="180"/>
      <c r="N169" s="232"/>
      <c r="O169" s="17"/>
      <c r="P169" s="111"/>
      <c r="Q169" s="299"/>
      <c r="R169" s="299"/>
      <c r="S169" s="299"/>
      <c r="T169" s="299"/>
      <c r="U169" s="299"/>
      <c r="V169" s="66"/>
      <c r="W169" s="12"/>
      <c r="X169" s="12"/>
      <c r="Y169" s="12"/>
      <c r="Z169" s="12"/>
      <c r="AA169" s="12"/>
      <c r="AB169" s="64"/>
      <c r="AC169" s="12"/>
      <c r="AD169" s="133"/>
      <c r="AE169" s="12"/>
      <c r="AF169" s="12"/>
      <c r="AG169" s="12"/>
      <c r="AH169" s="64"/>
      <c r="AI169" s="144"/>
      <c r="AJ169" s="118"/>
      <c r="AK169" s="12"/>
      <c r="AL169" s="12"/>
      <c r="AM169" s="12"/>
      <c r="AN169" s="64"/>
      <c r="AO169" s="12"/>
      <c r="AP169" s="64"/>
      <c r="AQ169" s="12"/>
      <c r="AR169" s="12"/>
      <c r="AS169" s="90"/>
      <c r="AT169" s="68"/>
      <c r="AU169" s="17"/>
      <c r="AV169" s="180"/>
    </row>
    <row r="170" spans="1:48" ht="19.5" customHeight="1">
      <c r="A170" s="233"/>
      <c r="B170" s="202" t="s">
        <v>12</v>
      </c>
      <c r="C170" s="391"/>
      <c r="D170" s="391"/>
      <c r="E170" s="399">
        <v>57</v>
      </c>
      <c r="F170" s="399"/>
      <c r="G170" s="399">
        <v>65</v>
      </c>
      <c r="H170" s="345"/>
      <c r="I170" s="345"/>
      <c r="J170" s="399">
        <v>113</v>
      </c>
      <c r="K170" s="399"/>
      <c r="L170" s="399">
        <v>41</v>
      </c>
      <c r="M170" s="347"/>
      <c r="N170" s="348"/>
      <c r="O170" s="17"/>
      <c r="P170" s="111"/>
      <c r="Q170" s="48"/>
      <c r="R170" s="48"/>
      <c r="S170" s="48"/>
      <c r="T170" s="48"/>
      <c r="U170" s="48"/>
      <c r="V170" s="66"/>
      <c r="W170" s="12"/>
      <c r="X170" s="12"/>
      <c r="Y170" s="12"/>
      <c r="Z170" s="12"/>
      <c r="AA170" s="12"/>
      <c r="AB170" s="64"/>
      <c r="AC170" s="12"/>
      <c r="AD170" s="133"/>
      <c r="AE170" s="12"/>
      <c r="AF170" s="12"/>
      <c r="AG170" s="12"/>
      <c r="AH170" s="64"/>
      <c r="AI170" s="144"/>
      <c r="AJ170" s="118"/>
      <c r="AK170" s="12"/>
      <c r="AL170" s="12"/>
      <c r="AM170" s="12"/>
      <c r="AN170" s="64"/>
      <c r="AO170" s="12"/>
      <c r="AP170" s="64"/>
      <c r="AQ170" s="12"/>
      <c r="AR170" s="12"/>
      <c r="AS170" s="90"/>
      <c r="AT170" s="68"/>
      <c r="AU170" s="17"/>
      <c r="AV170" s="180"/>
    </row>
    <row r="171" spans="1:48" s="337" customFormat="1" ht="19.5" customHeight="1">
      <c r="A171" s="349"/>
      <c r="B171" s="85">
        <v>7</v>
      </c>
      <c r="C171" s="434">
        <v>21</v>
      </c>
      <c r="D171" s="434" t="s">
        <v>15</v>
      </c>
      <c r="E171" s="434">
        <v>8</v>
      </c>
      <c r="F171" s="434" t="s">
        <v>22</v>
      </c>
      <c r="G171" s="434">
        <v>10</v>
      </c>
      <c r="H171" s="6"/>
      <c r="I171" s="6"/>
      <c r="J171" s="20"/>
      <c r="K171" s="20"/>
      <c r="L171" s="20"/>
      <c r="M171" s="180"/>
      <c r="N171" s="232"/>
      <c r="O171" s="17"/>
      <c r="P171" s="111"/>
      <c r="Q171" s="33"/>
      <c r="R171" s="33"/>
      <c r="S171" s="33"/>
      <c r="T171" s="33"/>
      <c r="U171" s="33"/>
      <c r="V171" s="66"/>
      <c r="W171" s="12"/>
      <c r="X171" s="12"/>
      <c r="Y171" s="12"/>
      <c r="Z171" s="12"/>
      <c r="AA171" s="12"/>
      <c r="AB171" s="64"/>
      <c r="AC171" s="12"/>
      <c r="AD171" s="133"/>
      <c r="AE171" s="12"/>
      <c r="AF171" s="12"/>
      <c r="AG171" s="12"/>
      <c r="AH171" s="64"/>
      <c r="AI171" s="144"/>
      <c r="AJ171" s="118"/>
      <c r="AK171" s="12"/>
      <c r="AL171" s="12"/>
      <c r="AM171" s="12"/>
      <c r="AN171" s="64"/>
      <c r="AO171" s="12"/>
      <c r="AP171" s="64"/>
      <c r="AQ171" s="12"/>
      <c r="AR171" s="12"/>
      <c r="AS171" s="299"/>
      <c r="AT171" s="68"/>
      <c r="AU171" s="17"/>
      <c r="AV171" s="180"/>
    </row>
    <row r="172" spans="1:48" s="337" customFormat="1" ht="19.5" customHeight="1">
      <c r="A172" s="233"/>
      <c r="B172" s="84">
        <v>0.79166666666666663</v>
      </c>
      <c r="C172" s="434"/>
      <c r="D172" s="434" t="s">
        <v>15</v>
      </c>
      <c r="E172" s="434" t="s">
        <v>184</v>
      </c>
      <c r="F172" s="434" t="s">
        <v>22</v>
      </c>
      <c r="G172" s="434" t="s">
        <v>187</v>
      </c>
      <c r="H172" s="6"/>
      <c r="I172" s="6"/>
      <c r="J172" s="20"/>
      <c r="K172" s="20"/>
      <c r="L172" s="20"/>
      <c r="M172" s="180"/>
      <c r="N172" s="232"/>
      <c r="O172" s="17"/>
      <c r="P172" s="111"/>
      <c r="Q172" s="33"/>
      <c r="R172" s="33"/>
      <c r="S172" s="33"/>
      <c r="T172" s="33"/>
      <c r="U172" s="33"/>
      <c r="V172" s="66"/>
      <c r="W172" s="12"/>
      <c r="X172" s="12"/>
      <c r="Y172" s="12"/>
      <c r="Z172" s="12"/>
      <c r="AA172" s="12"/>
      <c r="AB172" s="64"/>
      <c r="AC172" s="12"/>
      <c r="AD172" s="133"/>
      <c r="AE172" s="12"/>
      <c r="AF172" s="12"/>
      <c r="AG172" s="12"/>
      <c r="AH172" s="64"/>
      <c r="AI172" s="144"/>
      <c r="AJ172" s="118"/>
      <c r="AK172" s="12"/>
      <c r="AL172" s="12"/>
      <c r="AM172" s="12"/>
      <c r="AN172" s="64"/>
      <c r="AO172" s="12"/>
      <c r="AP172" s="64"/>
      <c r="AQ172" s="12"/>
      <c r="AR172" s="12"/>
      <c r="AS172" s="299"/>
      <c r="AT172" s="68"/>
      <c r="AU172" s="17"/>
      <c r="AV172" s="180"/>
    </row>
    <row r="173" spans="1:48" s="337" customFormat="1" ht="19.5" customHeight="1" thickBot="1">
      <c r="A173" s="240"/>
      <c r="B173" s="241" t="s">
        <v>12</v>
      </c>
      <c r="C173" s="241"/>
      <c r="D173" s="390"/>
      <c r="E173" s="427">
        <v>0</v>
      </c>
      <c r="F173" s="428" t="s">
        <v>285</v>
      </c>
      <c r="G173" s="429">
        <v>20</v>
      </c>
      <c r="H173" s="430"/>
      <c r="I173" s="430"/>
      <c r="J173" s="433"/>
      <c r="K173" s="433"/>
      <c r="L173" s="433"/>
      <c r="M173" s="274"/>
      <c r="N173" s="262"/>
      <c r="O173" s="17"/>
      <c r="P173" s="111"/>
      <c r="Q173" s="48"/>
      <c r="R173" s="48"/>
      <c r="S173" s="48"/>
      <c r="T173" s="48"/>
      <c r="U173" s="48"/>
      <c r="V173" s="66"/>
      <c r="W173" s="12"/>
      <c r="X173" s="12"/>
      <c r="Y173" s="12"/>
      <c r="Z173" s="12"/>
      <c r="AA173" s="12"/>
      <c r="AB173" s="64"/>
      <c r="AC173" s="12"/>
      <c r="AD173" s="133"/>
      <c r="AE173" s="12"/>
      <c r="AF173" s="12"/>
      <c r="AG173" s="12"/>
      <c r="AH173" s="64"/>
      <c r="AI173" s="144"/>
      <c r="AJ173" s="118"/>
      <c r="AK173" s="12"/>
      <c r="AL173" s="12"/>
      <c r="AM173" s="12"/>
      <c r="AN173" s="64"/>
      <c r="AO173" s="12"/>
      <c r="AP173" s="64"/>
      <c r="AQ173" s="12"/>
      <c r="AR173" s="12"/>
      <c r="AS173" s="299"/>
      <c r="AT173" s="68"/>
      <c r="AU173" s="17"/>
      <c r="AV173" s="180"/>
    </row>
    <row r="174" spans="1:48" ht="18" customHeight="1">
      <c r="A174" s="255"/>
      <c r="B174" s="256"/>
      <c r="C174" s="256"/>
      <c r="D174" s="257"/>
      <c r="E174" s="257"/>
      <c r="F174" s="257"/>
      <c r="G174" s="257"/>
      <c r="H174" s="257"/>
      <c r="I174" s="257"/>
      <c r="J174" s="257"/>
      <c r="K174" s="257"/>
      <c r="L174" s="257"/>
      <c r="M174" s="251" t="s">
        <v>146</v>
      </c>
      <c r="N174" s="252" t="s">
        <v>147</v>
      </c>
      <c r="O174" s="17"/>
      <c r="P174" s="111"/>
      <c r="Q174" s="48"/>
      <c r="R174" s="48"/>
      <c r="S174" s="48"/>
      <c r="T174" s="48"/>
      <c r="U174" s="48"/>
      <c r="V174" s="66"/>
      <c r="W174" s="12"/>
      <c r="X174" s="12"/>
      <c r="Y174" s="12"/>
      <c r="Z174" s="12"/>
      <c r="AA174" s="12"/>
      <c r="AB174" s="64"/>
      <c r="AC174" s="12"/>
      <c r="AD174" s="133"/>
      <c r="AE174" s="12"/>
      <c r="AF174" s="12"/>
      <c r="AG174" s="12"/>
      <c r="AH174" s="64"/>
      <c r="AI174" s="144"/>
      <c r="AJ174" s="118"/>
      <c r="AK174" s="12"/>
      <c r="AL174" s="12"/>
      <c r="AM174" s="12"/>
      <c r="AN174" s="64"/>
      <c r="AO174" s="12"/>
      <c r="AP174" s="64"/>
      <c r="AQ174" s="12"/>
      <c r="AR174" s="12"/>
      <c r="AS174" s="92"/>
      <c r="AT174" s="68"/>
      <c r="AU174" s="17"/>
      <c r="AV174" s="178" t="s">
        <v>146</v>
      </c>
    </row>
    <row r="175" spans="1:48" ht="19.5" customHeight="1">
      <c r="A175" s="229">
        <v>43744</v>
      </c>
      <c r="B175" s="219">
        <v>1</v>
      </c>
      <c r="C175" s="31">
        <v>29</v>
      </c>
      <c r="D175" s="123" t="s">
        <v>14</v>
      </c>
      <c r="E175" s="31">
        <v>2</v>
      </c>
      <c r="F175" s="31" t="s">
        <v>22</v>
      </c>
      <c r="G175" s="31">
        <v>6</v>
      </c>
      <c r="H175" s="31">
        <v>15</v>
      </c>
      <c r="I175" s="123" t="s">
        <v>14</v>
      </c>
      <c r="J175" s="31">
        <v>1</v>
      </c>
      <c r="K175" s="31" t="s">
        <v>22</v>
      </c>
      <c r="L175" s="31">
        <v>8</v>
      </c>
      <c r="M175" s="179">
        <v>62</v>
      </c>
      <c r="N175" s="264"/>
      <c r="O175" s="165">
        <v>43744</v>
      </c>
      <c r="P175" s="104">
        <f>+V175+AB175+AH175+AN175+AT175</f>
        <v>10</v>
      </c>
      <c r="Q175" s="50"/>
      <c r="R175" s="50"/>
      <c r="S175" s="50"/>
      <c r="T175" s="50"/>
      <c r="U175" s="50"/>
      <c r="V175" s="50">
        <f>SUM(V176:V192)</f>
        <v>3</v>
      </c>
      <c r="W175" s="50"/>
      <c r="X175" s="50"/>
      <c r="Y175" s="50"/>
      <c r="Z175" s="50"/>
      <c r="AA175" s="50"/>
      <c r="AB175" s="50">
        <f>SUM(AB176:AB192)</f>
        <v>1</v>
      </c>
      <c r="AC175" s="50"/>
      <c r="AD175" s="127"/>
      <c r="AE175" s="50"/>
      <c r="AF175" s="50"/>
      <c r="AG175" s="50"/>
      <c r="AH175" s="50">
        <f>SUM(AH176:AH192)</f>
        <v>2</v>
      </c>
      <c r="AI175" s="140"/>
      <c r="AJ175" s="114"/>
      <c r="AK175" s="50"/>
      <c r="AL175" s="50"/>
      <c r="AM175" s="50"/>
      <c r="AN175" s="50">
        <f>SUM(AN176:AN192)</f>
        <v>2</v>
      </c>
      <c r="AO175" s="50"/>
      <c r="AP175" s="50"/>
      <c r="AQ175" s="50"/>
      <c r="AR175" s="50"/>
      <c r="AS175" s="62"/>
      <c r="AT175" s="50">
        <f>SUM(AT176:AT192)</f>
        <v>2</v>
      </c>
      <c r="AU175" s="17"/>
      <c r="AV175" s="179">
        <v>70</v>
      </c>
    </row>
    <row r="176" spans="1:48" ht="19.5" customHeight="1">
      <c r="A176" s="229" t="s">
        <v>56</v>
      </c>
      <c r="B176" s="84">
        <v>0.41666666666666669</v>
      </c>
      <c r="C176" s="31"/>
      <c r="D176" s="123" t="s">
        <v>14</v>
      </c>
      <c r="E176" s="31" t="s">
        <v>88</v>
      </c>
      <c r="F176" s="31" t="s">
        <v>22</v>
      </c>
      <c r="G176" s="31" t="s">
        <v>95</v>
      </c>
      <c r="H176" s="31"/>
      <c r="I176" s="123" t="s">
        <v>14</v>
      </c>
      <c r="J176" s="31" t="s">
        <v>83</v>
      </c>
      <c r="K176" s="31" t="s">
        <v>22</v>
      </c>
      <c r="L176" s="31" t="s">
        <v>103</v>
      </c>
      <c r="M176" s="83">
        <v>70</v>
      </c>
      <c r="N176" s="232"/>
      <c r="O176" s="165" t="s">
        <v>56</v>
      </c>
      <c r="P176" s="109"/>
      <c r="Q176" s="4">
        <v>15</v>
      </c>
      <c r="R176" s="97" t="s">
        <v>14</v>
      </c>
      <c r="S176" s="20">
        <v>1</v>
      </c>
      <c r="T176" s="20" t="s">
        <v>22</v>
      </c>
      <c r="U176" s="20">
        <v>8</v>
      </c>
      <c r="V176" s="20">
        <v>1</v>
      </c>
      <c r="W176" s="36"/>
      <c r="X176" s="36"/>
      <c r="Y176" s="36"/>
      <c r="Z176" s="36"/>
      <c r="AA176" s="43"/>
      <c r="AB176" s="59"/>
      <c r="AU176" s="17"/>
      <c r="AV176" s="83"/>
    </row>
    <row r="177" spans="1:48" ht="19.5" customHeight="1">
      <c r="A177" s="231"/>
      <c r="B177" s="84" t="s">
        <v>12</v>
      </c>
      <c r="C177" s="84"/>
      <c r="D177" s="219"/>
      <c r="E177" s="398">
        <v>111</v>
      </c>
      <c r="F177" s="398"/>
      <c r="G177" s="398">
        <v>52</v>
      </c>
      <c r="H177" s="219"/>
      <c r="I177" s="219"/>
      <c r="J177" s="400">
        <v>101</v>
      </c>
      <c r="K177" s="400"/>
      <c r="L177" s="400">
        <v>71</v>
      </c>
      <c r="M177" s="83"/>
      <c r="N177" s="232"/>
      <c r="O177" s="14"/>
      <c r="P177" s="109"/>
      <c r="Q177" s="4"/>
      <c r="R177" s="97" t="s">
        <v>14</v>
      </c>
      <c r="S177" s="31" t="s">
        <v>83</v>
      </c>
      <c r="T177" s="20" t="s">
        <v>22</v>
      </c>
      <c r="U177" s="20" t="s">
        <v>103</v>
      </c>
      <c r="V177" s="20"/>
      <c r="W177" s="20">
        <v>17</v>
      </c>
      <c r="X177" s="20" t="s">
        <v>15</v>
      </c>
      <c r="Y177" s="20">
        <v>1</v>
      </c>
      <c r="Z177" s="20" t="s">
        <v>22</v>
      </c>
      <c r="AA177" s="20">
        <v>5</v>
      </c>
      <c r="AB177" s="20">
        <v>1</v>
      </c>
      <c r="AC177" s="20">
        <v>21</v>
      </c>
      <c r="AD177" s="22" t="s">
        <v>17</v>
      </c>
      <c r="AE177" s="20">
        <v>2</v>
      </c>
      <c r="AF177" s="20" t="s">
        <v>22</v>
      </c>
      <c r="AG177" s="20">
        <v>6</v>
      </c>
      <c r="AH177" s="20">
        <v>1</v>
      </c>
      <c r="AI177" s="20">
        <v>19</v>
      </c>
      <c r="AJ177" s="150" t="s">
        <v>18</v>
      </c>
      <c r="AK177" s="20">
        <v>5</v>
      </c>
      <c r="AL177" s="20" t="s">
        <v>22</v>
      </c>
      <c r="AM177" s="20">
        <v>8</v>
      </c>
      <c r="AN177" s="20">
        <v>1</v>
      </c>
      <c r="AO177" s="20">
        <v>16</v>
      </c>
      <c r="AP177" s="151" t="s">
        <v>16</v>
      </c>
      <c r="AQ177" s="20">
        <v>2</v>
      </c>
      <c r="AR177" s="20" t="s">
        <v>22</v>
      </c>
      <c r="AS177" s="20">
        <v>7</v>
      </c>
      <c r="AT177" s="20">
        <v>1</v>
      </c>
      <c r="AU177" s="27">
        <v>43744</v>
      </c>
      <c r="AV177" s="83"/>
    </row>
    <row r="178" spans="1:48" ht="19.5" customHeight="1">
      <c r="A178" s="233"/>
      <c r="B178" s="85">
        <v>2</v>
      </c>
      <c r="C178" s="31">
        <v>21</v>
      </c>
      <c r="D178" s="31" t="s">
        <v>17</v>
      </c>
      <c r="E178" s="31">
        <v>2</v>
      </c>
      <c r="F178" s="31" t="s">
        <v>22</v>
      </c>
      <c r="G178" s="31">
        <v>6</v>
      </c>
      <c r="H178" s="20">
        <v>23</v>
      </c>
      <c r="I178" s="123" t="s">
        <v>14</v>
      </c>
      <c r="J178" s="31">
        <v>3</v>
      </c>
      <c r="K178" s="31" t="s">
        <v>22</v>
      </c>
      <c r="L178" s="31">
        <v>9</v>
      </c>
      <c r="M178" s="83"/>
      <c r="N178" s="232"/>
      <c r="O178" s="17"/>
      <c r="P178" s="111"/>
      <c r="Q178" s="6">
        <v>23</v>
      </c>
      <c r="R178" s="97" t="s">
        <v>14</v>
      </c>
      <c r="S178" s="20">
        <v>3</v>
      </c>
      <c r="T178" s="20" t="s">
        <v>22</v>
      </c>
      <c r="U178" s="20">
        <v>9</v>
      </c>
      <c r="V178" s="20">
        <v>1</v>
      </c>
      <c r="W178" s="20"/>
      <c r="X178" s="20" t="s">
        <v>15</v>
      </c>
      <c r="Y178" s="20" t="s">
        <v>84</v>
      </c>
      <c r="Z178" s="20" t="s">
        <v>22</v>
      </c>
      <c r="AA178" s="20" t="s">
        <v>99</v>
      </c>
      <c r="AB178" s="20"/>
      <c r="AC178" s="20"/>
      <c r="AD178" s="22" t="s">
        <v>17</v>
      </c>
      <c r="AE178" s="31" t="s">
        <v>27</v>
      </c>
      <c r="AF178" s="20" t="s">
        <v>22</v>
      </c>
      <c r="AG178" s="20" t="s">
        <v>29</v>
      </c>
      <c r="AH178" s="20"/>
      <c r="AI178" s="20"/>
      <c r="AJ178" s="150" t="s">
        <v>18</v>
      </c>
      <c r="AK178" s="20" t="s">
        <v>43</v>
      </c>
      <c r="AL178" s="20" t="s">
        <v>22</v>
      </c>
      <c r="AM178" s="31" t="s">
        <v>51</v>
      </c>
      <c r="AN178" s="20"/>
      <c r="AO178" s="20"/>
      <c r="AP178" s="151" t="s">
        <v>16</v>
      </c>
      <c r="AQ178" s="20" t="s">
        <v>108</v>
      </c>
      <c r="AR178" s="20" t="s">
        <v>22</v>
      </c>
      <c r="AS178" s="31" t="s">
        <v>102</v>
      </c>
      <c r="AT178" s="20"/>
      <c r="AU178" s="27" t="s">
        <v>56</v>
      </c>
      <c r="AV178" s="83"/>
    </row>
    <row r="179" spans="1:48" ht="19.5" customHeight="1">
      <c r="A179" s="233"/>
      <c r="B179" s="84">
        <v>0.47916666666666669</v>
      </c>
      <c r="C179" s="31"/>
      <c r="D179" s="31" t="s">
        <v>17</v>
      </c>
      <c r="E179" s="31" t="s">
        <v>27</v>
      </c>
      <c r="F179" s="31" t="s">
        <v>22</v>
      </c>
      <c r="G179" s="31" t="s">
        <v>29</v>
      </c>
      <c r="H179" s="20"/>
      <c r="I179" s="123" t="s">
        <v>14</v>
      </c>
      <c r="J179" s="31" t="s">
        <v>288</v>
      </c>
      <c r="K179" s="31" t="s">
        <v>22</v>
      </c>
      <c r="L179" s="31" t="s">
        <v>289</v>
      </c>
      <c r="M179" s="83"/>
      <c r="N179" s="235"/>
      <c r="O179" s="17"/>
      <c r="P179" s="111"/>
      <c r="Q179" s="6"/>
      <c r="R179" s="97" t="s">
        <v>14</v>
      </c>
      <c r="S179" s="20" t="s">
        <v>100</v>
      </c>
      <c r="T179" s="20" t="s">
        <v>22</v>
      </c>
      <c r="U179" s="31" t="s">
        <v>87</v>
      </c>
      <c r="V179" s="20"/>
      <c r="AB179" s="52"/>
      <c r="AC179" s="20">
        <v>2</v>
      </c>
      <c r="AD179" s="22" t="s">
        <v>17</v>
      </c>
      <c r="AE179" s="20">
        <v>1</v>
      </c>
      <c r="AF179" s="20" t="s">
        <v>22</v>
      </c>
      <c r="AG179" s="20">
        <v>8</v>
      </c>
      <c r="AH179" s="52">
        <v>1</v>
      </c>
      <c r="AO179" s="23">
        <v>5</v>
      </c>
      <c r="AP179" s="151" t="s">
        <v>16</v>
      </c>
      <c r="AQ179" s="20">
        <v>3</v>
      </c>
      <c r="AR179" s="20" t="s">
        <v>22</v>
      </c>
      <c r="AS179" s="20">
        <v>6</v>
      </c>
      <c r="AU179" s="14"/>
      <c r="AV179" s="83"/>
    </row>
    <row r="180" spans="1:48" ht="19.5" customHeight="1">
      <c r="A180" s="233"/>
      <c r="B180" s="84" t="s">
        <v>12</v>
      </c>
      <c r="C180" s="84"/>
      <c r="D180" s="219"/>
      <c r="E180" s="403">
        <v>20</v>
      </c>
      <c r="F180" s="404" t="s">
        <v>285</v>
      </c>
      <c r="G180" s="402">
        <v>0</v>
      </c>
      <c r="H180" s="219"/>
      <c r="I180" s="219"/>
      <c r="J180" s="398">
        <v>79</v>
      </c>
      <c r="K180" s="398"/>
      <c r="L180" s="398">
        <v>82</v>
      </c>
      <c r="M180" s="83"/>
      <c r="N180" s="235"/>
      <c r="O180" s="17"/>
      <c r="P180" s="111"/>
      <c r="Q180" s="4">
        <v>29</v>
      </c>
      <c r="R180" s="97" t="s">
        <v>14</v>
      </c>
      <c r="S180" s="31">
        <v>2</v>
      </c>
      <c r="T180" s="20" t="s">
        <v>22</v>
      </c>
      <c r="U180" s="20">
        <v>6</v>
      </c>
      <c r="V180" s="20">
        <v>1</v>
      </c>
      <c r="AB180" s="52"/>
      <c r="AC180" s="20"/>
      <c r="AD180" s="22" t="s">
        <v>17</v>
      </c>
      <c r="AE180" s="20" t="s">
        <v>25</v>
      </c>
      <c r="AF180" s="20" t="s">
        <v>22</v>
      </c>
      <c r="AG180" s="31" t="s">
        <v>33</v>
      </c>
      <c r="AH180" s="20"/>
      <c r="AO180" s="20"/>
      <c r="AP180" s="151" t="s">
        <v>16</v>
      </c>
      <c r="AQ180" s="20" t="s">
        <v>92</v>
      </c>
      <c r="AR180" s="20" t="s">
        <v>22</v>
      </c>
      <c r="AS180" s="150" t="s">
        <v>107</v>
      </c>
      <c r="AT180" s="29">
        <v>1</v>
      </c>
      <c r="AU180" s="17"/>
      <c r="AV180" s="83"/>
    </row>
    <row r="181" spans="1:48" ht="19.5" customHeight="1">
      <c r="A181" s="233"/>
      <c r="B181" s="85">
        <v>3</v>
      </c>
      <c r="C181" s="20">
        <v>17</v>
      </c>
      <c r="D181" s="20" t="s">
        <v>15</v>
      </c>
      <c r="E181" s="431">
        <v>1</v>
      </c>
      <c r="F181" s="431" t="s">
        <v>22</v>
      </c>
      <c r="G181" s="431">
        <v>5</v>
      </c>
      <c r="H181" s="20">
        <v>2</v>
      </c>
      <c r="I181" s="22" t="s">
        <v>17</v>
      </c>
      <c r="J181" s="31">
        <v>1</v>
      </c>
      <c r="K181" s="31" t="s">
        <v>22</v>
      </c>
      <c r="L181" s="31">
        <v>8</v>
      </c>
      <c r="M181" s="83"/>
      <c r="N181" s="235"/>
      <c r="O181" s="17"/>
      <c r="P181" s="111"/>
      <c r="Q181" s="4"/>
      <c r="R181" s="97" t="s">
        <v>14</v>
      </c>
      <c r="S181" s="31" t="s">
        <v>88</v>
      </c>
      <c r="T181" s="20" t="s">
        <v>22</v>
      </c>
      <c r="U181" s="20" t="s">
        <v>95</v>
      </c>
      <c r="V181" s="20"/>
      <c r="W181" s="35"/>
      <c r="X181" s="35"/>
      <c r="Y181" s="35"/>
      <c r="Z181" s="35"/>
      <c r="AA181" s="35"/>
      <c r="AB181" s="52"/>
      <c r="AI181" s="20">
        <v>12</v>
      </c>
      <c r="AJ181" s="150" t="s">
        <v>18</v>
      </c>
      <c r="AK181" s="20">
        <v>1</v>
      </c>
      <c r="AL181" s="20" t="s">
        <v>22</v>
      </c>
      <c r="AM181" s="20">
        <v>6</v>
      </c>
      <c r="AN181" s="52">
        <v>1</v>
      </c>
      <c r="AU181" s="17"/>
      <c r="AV181" s="83"/>
    </row>
    <row r="182" spans="1:48" ht="19.5" customHeight="1">
      <c r="A182" s="233"/>
      <c r="B182" s="84">
        <v>0.54166666666666663</v>
      </c>
      <c r="C182" s="20"/>
      <c r="D182" s="20" t="s">
        <v>15</v>
      </c>
      <c r="E182" s="31" t="s">
        <v>84</v>
      </c>
      <c r="F182" s="31" t="s">
        <v>22</v>
      </c>
      <c r="G182" s="31" t="s">
        <v>99</v>
      </c>
      <c r="H182" s="20"/>
      <c r="I182" s="22" t="s">
        <v>17</v>
      </c>
      <c r="J182" s="31" t="s">
        <v>25</v>
      </c>
      <c r="K182" s="31" t="s">
        <v>22</v>
      </c>
      <c r="L182" s="31" t="s">
        <v>33</v>
      </c>
      <c r="M182" s="83"/>
      <c r="N182" s="235"/>
      <c r="O182" s="17"/>
      <c r="P182" s="111"/>
      <c r="Q182" s="35"/>
      <c r="R182" s="35"/>
      <c r="S182" s="35"/>
      <c r="T182" s="35"/>
      <c r="U182" s="35"/>
      <c r="V182" s="52"/>
      <c r="W182" s="35"/>
      <c r="X182" s="35"/>
      <c r="Y182" s="35"/>
      <c r="Z182" s="35"/>
      <c r="AA182" s="35"/>
      <c r="AB182" s="52"/>
      <c r="AC182" s="32"/>
      <c r="AD182" s="129"/>
      <c r="AE182" s="32"/>
      <c r="AF182" s="32"/>
      <c r="AG182" s="32"/>
      <c r="AH182" s="51"/>
      <c r="AI182" s="20"/>
      <c r="AJ182" s="150" t="s">
        <v>18</v>
      </c>
      <c r="AK182" s="20" t="s">
        <v>35</v>
      </c>
      <c r="AL182" s="20" t="s">
        <v>22</v>
      </c>
      <c r="AM182" s="31" t="s">
        <v>45</v>
      </c>
      <c r="AN182" s="52"/>
      <c r="AU182" s="17"/>
      <c r="AV182" s="83"/>
    </row>
    <row r="183" spans="1:48" ht="19.5" customHeight="1">
      <c r="A183" s="233"/>
      <c r="B183" s="84" t="s">
        <v>12</v>
      </c>
      <c r="C183" s="84"/>
      <c r="D183" s="219"/>
      <c r="E183" s="432">
        <v>44</v>
      </c>
      <c r="F183" s="432"/>
      <c r="G183" s="432">
        <v>75</v>
      </c>
      <c r="H183" s="219"/>
      <c r="I183" s="219"/>
      <c r="J183" s="432">
        <v>121</v>
      </c>
      <c r="K183" s="432"/>
      <c r="L183" s="432">
        <v>38</v>
      </c>
      <c r="M183" s="83"/>
      <c r="N183" s="235"/>
      <c r="O183" s="17"/>
      <c r="P183" s="111"/>
      <c r="Q183" s="35"/>
      <c r="R183" s="35"/>
      <c r="S183" s="35"/>
      <c r="T183" s="35"/>
      <c r="U183" s="35"/>
      <c r="V183" s="52"/>
      <c r="W183" s="35"/>
      <c r="X183" s="35"/>
      <c r="Y183" s="35"/>
      <c r="Z183" s="35"/>
      <c r="AA183" s="35"/>
      <c r="AB183" s="52"/>
      <c r="AU183" s="17"/>
      <c r="AV183" s="83"/>
    </row>
    <row r="184" spans="1:48" ht="19.5" customHeight="1">
      <c r="A184" s="229" t="s">
        <v>10</v>
      </c>
      <c r="B184" s="85">
        <v>4</v>
      </c>
      <c r="C184" s="20">
        <v>12</v>
      </c>
      <c r="D184" s="150" t="s">
        <v>18</v>
      </c>
      <c r="E184" s="31">
        <v>1</v>
      </c>
      <c r="F184" s="31" t="s">
        <v>22</v>
      </c>
      <c r="G184" s="31">
        <v>6</v>
      </c>
      <c r="H184" s="31">
        <v>11</v>
      </c>
      <c r="I184" s="31" t="s">
        <v>15</v>
      </c>
      <c r="J184" s="31">
        <v>2</v>
      </c>
      <c r="K184" s="31" t="s">
        <v>22</v>
      </c>
      <c r="L184" s="31">
        <v>8</v>
      </c>
      <c r="M184" s="83"/>
      <c r="N184" s="235"/>
      <c r="O184" s="14" t="s">
        <v>10</v>
      </c>
      <c r="P184" s="109"/>
      <c r="V184" s="52"/>
      <c r="W184" s="35"/>
      <c r="X184" s="35"/>
      <c r="Y184" s="35"/>
      <c r="Z184" s="35"/>
      <c r="AA184" s="35"/>
      <c r="AB184" s="52"/>
      <c r="AO184" s="40"/>
      <c r="AP184" s="51"/>
      <c r="AQ184" s="40"/>
      <c r="AR184" s="40"/>
      <c r="AS184" s="40"/>
      <c r="AT184" s="66"/>
      <c r="AU184" s="17"/>
      <c r="AV184" s="83"/>
    </row>
    <row r="185" spans="1:48" ht="19.5" customHeight="1">
      <c r="A185" s="24" t="s">
        <v>103</v>
      </c>
      <c r="B185" s="84">
        <v>0.60416666666666663</v>
      </c>
      <c r="C185" s="20"/>
      <c r="D185" s="150" t="s">
        <v>18</v>
      </c>
      <c r="E185" s="31" t="s">
        <v>35</v>
      </c>
      <c r="F185" s="31" t="s">
        <v>22</v>
      </c>
      <c r="G185" s="31" t="s">
        <v>45</v>
      </c>
      <c r="H185" s="31"/>
      <c r="I185" s="31" t="s">
        <v>15</v>
      </c>
      <c r="J185" s="31" t="s">
        <v>91</v>
      </c>
      <c r="K185" s="31" t="s">
        <v>22</v>
      </c>
      <c r="L185" s="31" t="s">
        <v>184</v>
      </c>
      <c r="M185" s="83"/>
      <c r="N185" s="235"/>
      <c r="O185" s="14"/>
      <c r="P185" s="109"/>
      <c r="V185" s="52"/>
      <c r="W185" s="35"/>
      <c r="X185" s="35"/>
      <c r="Y185" s="35"/>
      <c r="Z185" s="35"/>
      <c r="AA185" s="35"/>
      <c r="AB185" s="52"/>
      <c r="AI185" s="20"/>
      <c r="AJ185" s="150"/>
      <c r="AK185" s="20"/>
      <c r="AL185" s="20"/>
      <c r="AM185" s="20"/>
      <c r="AN185" s="20"/>
      <c r="AO185" s="40"/>
      <c r="AP185" s="51"/>
      <c r="AQ185" s="40"/>
      <c r="AR185" s="40"/>
      <c r="AS185" s="40"/>
      <c r="AT185" s="66"/>
      <c r="AU185" s="17"/>
      <c r="AV185" s="83"/>
    </row>
    <row r="186" spans="1:48" ht="19.5" customHeight="1">
      <c r="A186" s="236" t="s">
        <v>100</v>
      </c>
      <c r="B186" s="84" t="s">
        <v>12</v>
      </c>
      <c r="C186" s="84"/>
      <c r="D186" s="219"/>
      <c r="E186" s="398">
        <v>100</v>
      </c>
      <c r="F186" s="398"/>
      <c r="G186" s="398">
        <v>39</v>
      </c>
      <c r="H186" s="219"/>
      <c r="I186" s="219"/>
      <c r="J186" s="398">
        <v>137</v>
      </c>
      <c r="K186" s="398"/>
      <c r="L186" s="398">
        <v>39</v>
      </c>
      <c r="M186" s="83"/>
      <c r="N186" s="232"/>
      <c r="O186" s="17"/>
      <c r="P186" s="111"/>
      <c r="Q186" s="35"/>
      <c r="R186" s="35"/>
      <c r="S186" s="35"/>
      <c r="T186" s="35"/>
      <c r="U186" s="35"/>
      <c r="V186" s="52"/>
      <c r="W186" s="35"/>
      <c r="X186" s="35"/>
      <c r="Y186" s="35"/>
      <c r="Z186" s="35"/>
      <c r="AA186" s="35"/>
      <c r="AB186" s="52"/>
      <c r="AI186" s="20"/>
      <c r="AJ186" s="150"/>
      <c r="AK186" s="20"/>
      <c r="AL186" s="20"/>
      <c r="AM186" s="20"/>
      <c r="AN186" s="20"/>
      <c r="AO186" s="40"/>
      <c r="AP186" s="51"/>
      <c r="AQ186" s="40"/>
      <c r="AR186" s="40"/>
      <c r="AS186" s="40"/>
      <c r="AT186" s="66"/>
      <c r="AU186" s="14" t="s">
        <v>10</v>
      </c>
      <c r="AV186" s="83"/>
    </row>
    <row r="187" spans="1:48" ht="19.5" customHeight="1">
      <c r="A187" s="195" t="s">
        <v>45</v>
      </c>
      <c r="B187" s="85">
        <v>5</v>
      </c>
      <c r="C187" s="31">
        <v>5</v>
      </c>
      <c r="D187" s="151" t="s">
        <v>16</v>
      </c>
      <c r="E187" s="31">
        <v>3</v>
      </c>
      <c r="F187" s="31" t="s">
        <v>22</v>
      </c>
      <c r="G187" s="31">
        <v>6</v>
      </c>
      <c r="H187" s="20">
        <v>16</v>
      </c>
      <c r="I187" s="151" t="s">
        <v>16</v>
      </c>
      <c r="J187" s="31">
        <v>2</v>
      </c>
      <c r="K187" s="31" t="s">
        <v>22</v>
      </c>
      <c r="L187" s="31">
        <v>7</v>
      </c>
      <c r="M187" s="83"/>
      <c r="N187" s="232"/>
      <c r="O187" s="17"/>
      <c r="P187" s="111"/>
      <c r="Q187" s="35"/>
      <c r="R187" s="35"/>
      <c r="S187" s="35"/>
      <c r="T187" s="35"/>
      <c r="U187" s="35"/>
      <c r="V187" s="52"/>
      <c r="W187" s="35"/>
      <c r="X187" s="35"/>
      <c r="Y187" s="35"/>
      <c r="Z187" s="35"/>
      <c r="AA187" s="35"/>
      <c r="AB187" s="52"/>
      <c r="AC187" s="35"/>
      <c r="AD187" s="128"/>
      <c r="AE187" s="35"/>
      <c r="AF187" s="35"/>
      <c r="AG187" s="35"/>
      <c r="AH187" s="52"/>
      <c r="AI187" s="142"/>
      <c r="AJ187" s="115"/>
      <c r="AK187" s="35"/>
      <c r="AL187" s="35"/>
      <c r="AM187" s="35"/>
      <c r="AN187" s="52"/>
      <c r="AO187" s="40"/>
      <c r="AP187" s="51"/>
      <c r="AQ187" s="40"/>
      <c r="AR187" s="40"/>
      <c r="AS187" s="40"/>
      <c r="AT187" s="66"/>
      <c r="AU187" s="14"/>
      <c r="AV187" s="83"/>
    </row>
    <row r="188" spans="1:48" ht="19.5" customHeight="1">
      <c r="A188" s="236" t="s">
        <v>99</v>
      </c>
      <c r="B188" s="84">
        <v>0.66666666666666663</v>
      </c>
      <c r="C188" s="20"/>
      <c r="D188" s="151" t="s">
        <v>16</v>
      </c>
      <c r="E188" s="31" t="s">
        <v>92</v>
      </c>
      <c r="F188" s="31" t="s">
        <v>22</v>
      </c>
      <c r="G188" s="31" t="s">
        <v>107</v>
      </c>
      <c r="H188" s="20"/>
      <c r="I188" s="151" t="s">
        <v>16</v>
      </c>
      <c r="J188" s="31" t="s">
        <v>108</v>
      </c>
      <c r="K188" s="31" t="s">
        <v>22</v>
      </c>
      <c r="L188" s="31" t="s">
        <v>102</v>
      </c>
      <c r="M188" s="83"/>
      <c r="N188" s="232"/>
      <c r="O188" s="17"/>
      <c r="P188" s="111"/>
      <c r="Q188" s="35"/>
      <c r="R188" s="35"/>
      <c r="S188" s="35"/>
      <c r="T188" s="35"/>
      <c r="U188" s="35"/>
      <c r="V188" s="52"/>
      <c r="W188" s="35"/>
      <c r="X188" s="35"/>
      <c r="Y188" s="35"/>
      <c r="Z188" s="35"/>
      <c r="AA188" s="35"/>
      <c r="AB188" s="52"/>
      <c r="AC188" s="35"/>
      <c r="AD188" s="128"/>
      <c r="AE188" s="35"/>
      <c r="AF188" s="35"/>
      <c r="AG188" s="35"/>
      <c r="AH188" s="52"/>
      <c r="AI188" s="142"/>
      <c r="AJ188" s="115"/>
      <c r="AK188" s="35"/>
      <c r="AL188" s="35"/>
      <c r="AM188" s="35"/>
      <c r="AN188" s="52"/>
      <c r="AO188" s="40"/>
      <c r="AP188" s="51"/>
      <c r="AQ188" s="40"/>
      <c r="AR188" s="40"/>
      <c r="AS188" s="40"/>
      <c r="AT188" s="66"/>
      <c r="AU188" s="17"/>
      <c r="AV188" s="83"/>
    </row>
    <row r="189" spans="1:48" ht="19.5" customHeight="1">
      <c r="A189" s="239"/>
      <c r="B189" s="84" t="s">
        <v>12</v>
      </c>
      <c r="C189" s="84"/>
      <c r="D189" s="219"/>
      <c r="E189" s="398">
        <v>128</v>
      </c>
      <c r="F189" s="398"/>
      <c r="G189" s="398">
        <v>72</v>
      </c>
      <c r="H189" s="219"/>
      <c r="I189" s="219"/>
      <c r="J189" s="398">
        <v>109</v>
      </c>
      <c r="K189" s="398"/>
      <c r="L189" s="398">
        <v>53</v>
      </c>
      <c r="M189" s="83"/>
      <c r="N189" s="269"/>
      <c r="O189" s="17"/>
      <c r="P189" s="111"/>
      <c r="Q189" s="35"/>
      <c r="R189" s="35"/>
      <c r="S189" s="35"/>
      <c r="T189" s="35"/>
      <c r="U189" s="35"/>
      <c r="V189" s="52"/>
      <c r="W189" s="35"/>
      <c r="X189" s="35"/>
      <c r="Y189" s="35"/>
      <c r="Z189" s="35"/>
      <c r="AA189" s="35"/>
      <c r="AB189" s="52"/>
      <c r="AC189" s="35"/>
      <c r="AD189" s="128"/>
      <c r="AE189" s="35"/>
      <c r="AF189" s="35"/>
      <c r="AG189" s="35"/>
      <c r="AH189" s="52"/>
      <c r="AI189" s="142"/>
      <c r="AJ189" s="115"/>
      <c r="AK189" s="35"/>
      <c r="AL189" s="35"/>
      <c r="AM189" s="35"/>
      <c r="AN189" s="52"/>
      <c r="AO189" s="40"/>
      <c r="AP189" s="51"/>
      <c r="AQ189" s="40"/>
      <c r="AR189" s="40"/>
      <c r="AS189" s="40"/>
      <c r="AT189" s="66"/>
      <c r="AU189" s="17"/>
      <c r="AV189" s="83"/>
    </row>
    <row r="190" spans="1:48" ht="19.5" customHeight="1">
      <c r="A190" s="233"/>
      <c r="B190" s="85">
        <v>6</v>
      </c>
      <c r="C190" s="31">
        <v>10</v>
      </c>
      <c r="D190" s="150" t="s">
        <v>18</v>
      </c>
      <c r="E190" s="31">
        <v>3</v>
      </c>
      <c r="F190" s="31" t="s">
        <v>22</v>
      </c>
      <c r="G190" s="31">
        <v>5</v>
      </c>
      <c r="H190" s="31">
        <v>7</v>
      </c>
      <c r="I190" s="31" t="s">
        <v>15</v>
      </c>
      <c r="J190" s="31">
        <v>1</v>
      </c>
      <c r="K190" s="31" t="s">
        <v>22</v>
      </c>
      <c r="L190" s="31">
        <v>7</v>
      </c>
      <c r="M190" s="83"/>
      <c r="N190" s="269"/>
      <c r="O190" s="17"/>
      <c r="P190" s="111"/>
      <c r="Q190" s="35"/>
      <c r="R190" s="35"/>
      <c r="S190" s="35"/>
      <c r="T190" s="35"/>
      <c r="U190" s="35"/>
      <c r="V190" s="52"/>
      <c r="W190" s="35"/>
      <c r="X190" s="35"/>
      <c r="Y190" s="35"/>
      <c r="Z190" s="35"/>
      <c r="AA190" s="35"/>
      <c r="AB190" s="52"/>
      <c r="AC190" s="35"/>
      <c r="AD190" s="128"/>
      <c r="AE190" s="35"/>
      <c r="AF190" s="35"/>
      <c r="AG190" s="35"/>
      <c r="AH190" s="52"/>
      <c r="AI190" s="142"/>
      <c r="AJ190" s="115"/>
      <c r="AK190" s="35"/>
      <c r="AL190" s="35"/>
      <c r="AM190" s="35"/>
      <c r="AN190" s="52"/>
      <c r="AO190" s="40"/>
      <c r="AP190" s="51"/>
      <c r="AQ190" s="40"/>
      <c r="AR190" s="40"/>
      <c r="AS190" s="40"/>
      <c r="AT190" s="66"/>
      <c r="AU190" s="17"/>
      <c r="AV190" s="83"/>
    </row>
    <row r="191" spans="1:48" ht="19.5" customHeight="1">
      <c r="A191" s="233"/>
      <c r="B191" s="84">
        <v>0.72916666666666663</v>
      </c>
      <c r="C191" s="31"/>
      <c r="D191" s="150" t="s">
        <v>18</v>
      </c>
      <c r="E191" s="31" t="s">
        <v>39</v>
      </c>
      <c r="F191" s="31" t="s">
        <v>22</v>
      </c>
      <c r="G191" s="31" t="s">
        <v>43</v>
      </c>
      <c r="H191" s="31"/>
      <c r="I191" s="31" t="s">
        <v>15</v>
      </c>
      <c r="J191" s="31" t="s">
        <v>84</v>
      </c>
      <c r="K191" s="31" t="s">
        <v>22</v>
      </c>
      <c r="L191" s="31" t="s">
        <v>161</v>
      </c>
      <c r="M191" s="83"/>
      <c r="N191" s="269"/>
      <c r="O191" s="17"/>
      <c r="P191" s="111"/>
      <c r="Q191" s="35"/>
      <c r="R191" s="35"/>
      <c r="S191" s="35"/>
      <c r="T191" s="35"/>
      <c r="U191" s="35"/>
      <c r="V191" s="52"/>
      <c r="W191" s="35"/>
      <c r="X191" s="35"/>
      <c r="Y191" s="35"/>
      <c r="Z191" s="35"/>
      <c r="AA191" s="35"/>
      <c r="AB191" s="52"/>
      <c r="AC191" s="35"/>
      <c r="AD191" s="128"/>
      <c r="AE191" s="35"/>
      <c r="AF191" s="35"/>
      <c r="AG191" s="35"/>
      <c r="AH191" s="52"/>
      <c r="AI191" s="142"/>
      <c r="AJ191" s="115"/>
      <c r="AK191" s="35"/>
      <c r="AL191" s="35"/>
      <c r="AM191" s="35"/>
      <c r="AN191" s="52"/>
      <c r="AO191" s="40"/>
      <c r="AP191" s="51"/>
      <c r="AQ191" s="40"/>
      <c r="AR191" s="40"/>
      <c r="AS191" s="40"/>
      <c r="AT191" s="66"/>
      <c r="AU191" s="17"/>
      <c r="AV191" s="83"/>
    </row>
    <row r="192" spans="1:48" ht="19.5" customHeight="1" thickBot="1">
      <c r="A192" s="240"/>
      <c r="B192" s="241" t="s">
        <v>12</v>
      </c>
      <c r="C192" s="241"/>
      <c r="D192" s="243"/>
      <c r="E192" s="397">
        <v>91</v>
      </c>
      <c r="F192" s="397"/>
      <c r="G192" s="397">
        <v>35</v>
      </c>
      <c r="H192" s="243"/>
      <c r="I192" s="243"/>
      <c r="J192" s="397">
        <v>120</v>
      </c>
      <c r="K192" s="397"/>
      <c r="L192" s="397">
        <v>31</v>
      </c>
      <c r="M192" s="261"/>
      <c r="N192" s="275"/>
      <c r="O192" s="17"/>
      <c r="P192" s="111"/>
      <c r="Q192" s="35"/>
      <c r="R192" s="35"/>
      <c r="S192" s="35"/>
      <c r="T192" s="35"/>
      <c r="U192" s="35"/>
      <c r="V192" s="52"/>
      <c r="W192" s="35"/>
      <c r="X192" s="35"/>
      <c r="Y192" s="35"/>
      <c r="Z192" s="35"/>
      <c r="AA192" s="35"/>
      <c r="AB192" s="52"/>
      <c r="AC192" s="35"/>
      <c r="AD192" s="128"/>
      <c r="AE192" s="35"/>
      <c r="AF192" s="35"/>
      <c r="AG192" s="35"/>
      <c r="AH192" s="52"/>
      <c r="AI192" s="142"/>
      <c r="AJ192" s="115"/>
      <c r="AK192" s="35"/>
      <c r="AL192" s="35"/>
      <c r="AM192" s="35"/>
      <c r="AN192" s="52"/>
      <c r="AO192" s="40"/>
      <c r="AP192" s="51"/>
      <c r="AQ192" s="40"/>
      <c r="AR192" s="40"/>
      <c r="AS192" s="40"/>
      <c r="AT192" s="66"/>
      <c r="AU192" s="17"/>
      <c r="AV192" s="83"/>
    </row>
    <row r="193" spans="1:53" ht="19.5" customHeight="1">
      <c r="A193" s="255"/>
      <c r="B193" s="268"/>
      <c r="C193" s="276"/>
      <c r="D193" s="277"/>
      <c r="E193" s="277"/>
      <c r="F193" s="277"/>
      <c r="G193" s="277"/>
      <c r="H193" s="277"/>
      <c r="I193" s="277"/>
      <c r="J193" s="277"/>
      <c r="K193" s="277"/>
      <c r="L193" s="277"/>
      <c r="M193" s="228"/>
      <c r="N193" s="278"/>
      <c r="O193" s="17"/>
      <c r="P193" s="111"/>
      <c r="Q193" s="77"/>
      <c r="R193" s="77"/>
      <c r="S193" s="77"/>
      <c r="T193" s="77"/>
      <c r="U193" s="77"/>
      <c r="V193" s="52"/>
      <c r="W193" s="77"/>
      <c r="X193" s="77"/>
      <c r="Y193" s="77"/>
      <c r="Z193" s="77"/>
      <c r="AA193" s="77"/>
      <c r="AB193" s="52"/>
      <c r="AC193" s="77"/>
      <c r="AD193" s="128"/>
      <c r="AE193" s="77"/>
      <c r="AF193" s="77"/>
      <c r="AG193" s="77"/>
      <c r="AH193" s="52"/>
      <c r="AI193" s="142"/>
      <c r="AJ193" s="115"/>
      <c r="AK193" s="77"/>
      <c r="AL193" s="77"/>
      <c r="AM193" s="77"/>
      <c r="AN193" s="52"/>
      <c r="AO193" s="40"/>
      <c r="AP193" s="51"/>
      <c r="AQ193" s="40"/>
      <c r="AR193" s="40"/>
      <c r="AS193" s="40"/>
      <c r="AT193" s="66"/>
      <c r="AU193" s="17"/>
      <c r="AV193" s="83"/>
    </row>
    <row r="194" spans="1:53" ht="19.5" customHeight="1">
      <c r="A194" s="229">
        <v>43764</v>
      </c>
      <c r="B194" s="82">
        <v>1</v>
      </c>
      <c r="C194" s="31">
        <v>4</v>
      </c>
      <c r="D194" s="31" t="s">
        <v>15</v>
      </c>
      <c r="E194" s="31">
        <v>4</v>
      </c>
      <c r="F194" s="31" t="s">
        <v>22</v>
      </c>
      <c r="G194" s="31">
        <v>8</v>
      </c>
      <c r="H194" s="20">
        <v>13</v>
      </c>
      <c r="I194" s="22" t="s">
        <v>17</v>
      </c>
      <c r="J194" s="31">
        <v>5</v>
      </c>
      <c r="K194" s="31" t="s">
        <v>22</v>
      </c>
      <c r="L194" s="31">
        <v>9</v>
      </c>
      <c r="M194" s="10">
        <v>10</v>
      </c>
      <c r="N194" s="264"/>
      <c r="O194" s="165">
        <v>43736</v>
      </c>
      <c r="P194" s="104">
        <f>+V194+AB194+AH194+AN194+AT194</f>
        <v>11</v>
      </c>
      <c r="Q194" s="50"/>
      <c r="R194" s="50"/>
      <c r="S194" s="50"/>
      <c r="T194" s="50"/>
      <c r="U194" s="50"/>
      <c r="V194" s="50">
        <f>SUM(V195:V211)</f>
        <v>2</v>
      </c>
      <c r="W194" s="50"/>
      <c r="X194" s="50"/>
      <c r="Y194" s="50"/>
      <c r="Z194" s="50"/>
      <c r="AA194" s="50"/>
      <c r="AB194" s="50">
        <f>SUM(AB195:AB211)</f>
        <v>1</v>
      </c>
      <c r="AC194" s="50"/>
      <c r="AD194" s="127"/>
      <c r="AE194" s="50"/>
      <c r="AF194" s="50"/>
      <c r="AG194" s="50"/>
      <c r="AH194" s="50">
        <f>SUM(AH195:AH211)</f>
        <v>3</v>
      </c>
      <c r="AI194" s="140"/>
      <c r="AJ194" s="114"/>
      <c r="AK194" s="50"/>
      <c r="AL194" s="50"/>
      <c r="AM194" s="50"/>
      <c r="AN194" s="50">
        <f>SUM(AN195:AN211)</f>
        <v>3</v>
      </c>
      <c r="AO194" s="50"/>
      <c r="AP194" s="50"/>
      <c r="AQ194" s="50"/>
      <c r="AR194" s="50"/>
      <c r="AS194" s="62"/>
      <c r="AT194" s="50">
        <f>SUM(AT195:AT211)</f>
        <v>2</v>
      </c>
      <c r="AU194" s="17"/>
      <c r="AV194" s="179">
        <v>2</v>
      </c>
    </row>
    <row r="195" spans="1:53" ht="19.5" customHeight="1">
      <c r="A195" s="351" t="s">
        <v>55</v>
      </c>
      <c r="B195" s="205">
        <v>0.41666666666666669</v>
      </c>
      <c r="C195" s="31"/>
      <c r="D195" s="31" t="s">
        <v>15</v>
      </c>
      <c r="E195" s="31" t="s">
        <v>104</v>
      </c>
      <c r="F195" s="31" t="s">
        <v>22</v>
      </c>
      <c r="G195" s="31" t="s">
        <v>184</v>
      </c>
      <c r="H195" s="20"/>
      <c r="I195" s="22" t="s">
        <v>17</v>
      </c>
      <c r="J195" s="31" t="s">
        <v>47</v>
      </c>
      <c r="K195" s="31" t="s">
        <v>22</v>
      </c>
      <c r="L195" s="31" t="s">
        <v>114</v>
      </c>
      <c r="M195" s="10">
        <v>14</v>
      </c>
      <c r="N195" s="232"/>
      <c r="O195" s="165" t="s">
        <v>55</v>
      </c>
      <c r="P195" s="109"/>
      <c r="Q195" s="6">
        <v>2</v>
      </c>
      <c r="R195" s="97" t="s">
        <v>14</v>
      </c>
      <c r="S195" s="20">
        <v>4</v>
      </c>
      <c r="T195" s="20" t="s">
        <v>22</v>
      </c>
      <c r="U195" s="20">
        <v>6</v>
      </c>
      <c r="V195" s="20">
        <v>1</v>
      </c>
      <c r="W195" s="20">
        <v>21</v>
      </c>
      <c r="X195" s="20" t="s">
        <v>15</v>
      </c>
      <c r="Y195" s="20">
        <v>2</v>
      </c>
      <c r="Z195" s="20" t="s">
        <v>22</v>
      </c>
      <c r="AA195" s="20">
        <v>6</v>
      </c>
      <c r="AB195" s="20">
        <v>1</v>
      </c>
      <c r="AC195" s="35"/>
      <c r="AD195" s="128"/>
      <c r="AE195" s="35"/>
      <c r="AF195" s="35"/>
      <c r="AG195" s="35"/>
      <c r="AH195" s="52"/>
      <c r="AO195" s="39"/>
      <c r="AP195" s="51"/>
      <c r="AQ195" s="39"/>
      <c r="AR195" s="39"/>
      <c r="AS195" s="39"/>
      <c r="AT195" s="64"/>
      <c r="AU195" s="17"/>
      <c r="AV195" s="179">
        <v>3</v>
      </c>
    </row>
    <row r="196" spans="1:53" ht="19.5" customHeight="1">
      <c r="A196" s="351" t="s">
        <v>196</v>
      </c>
      <c r="B196" s="201" t="s">
        <v>12</v>
      </c>
      <c r="C196" s="84"/>
      <c r="D196" s="219"/>
      <c r="E196" s="438">
        <v>109</v>
      </c>
      <c r="F196" s="438"/>
      <c r="G196" s="438">
        <v>39</v>
      </c>
      <c r="H196" s="219"/>
      <c r="I196" s="219"/>
      <c r="J196" s="439">
        <v>77</v>
      </c>
      <c r="K196" s="323"/>
      <c r="L196" s="439">
        <v>22</v>
      </c>
      <c r="M196" s="10">
        <v>17</v>
      </c>
      <c r="N196" s="232"/>
      <c r="O196" s="14"/>
      <c r="P196" s="109"/>
      <c r="Q196" s="6"/>
      <c r="R196" s="97" t="s">
        <v>14</v>
      </c>
      <c r="S196" s="20" t="s">
        <v>94</v>
      </c>
      <c r="T196" s="20" t="s">
        <v>22</v>
      </c>
      <c r="U196" s="25" t="s">
        <v>95</v>
      </c>
      <c r="V196" s="20"/>
      <c r="W196" s="20"/>
      <c r="X196" s="20" t="s">
        <v>15</v>
      </c>
      <c r="Y196" s="20" t="s">
        <v>91</v>
      </c>
      <c r="Z196" s="20" t="s">
        <v>22</v>
      </c>
      <c r="AA196" s="20" t="s">
        <v>106</v>
      </c>
      <c r="AB196" s="20"/>
      <c r="AC196" s="35"/>
      <c r="AD196" s="128"/>
      <c r="AE196" s="77"/>
      <c r="AF196" s="35"/>
      <c r="AG196" s="35"/>
      <c r="AH196" s="52"/>
      <c r="AI196" s="20">
        <v>6</v>
      </c>
      <c r="AJ196" s="150" t="s">
        <v>18</v>
      </c>
      <c r="AK196" s="20">
        <v>2</v>
      </c>
      <c r="AL196" s="20" t="s">
        <v>22</v>
      </c>
      <c r="AM196" s="20">
        <v>5</v>
      </c>
      <c r="AN196" s="20">
        <v>1</v>
      </c>
      <c r="AO196" s="39"/>
      <c r="AP196" s="51"/>
      <c r="AQ196" s="39"/>
      <c r="AR196" s="39"/>
      <c r="AS196" s="39"/>
      <c r="AT196" s="64"/>
      <c r="AU196" s="27">
        <v>43736</v>
      </c>
      <c r="AV196" s="179">
        <v>7</v>
      </c>
    </row>
    <row r="197" spans="1:53" ht="19.5" customHeight="1">
      <c r="A197" s="351" t="s">
        <v>197</v>
      </c>
      <c r="B197" s="200">
        <v>2</v>
      </c>
      <c r="C197" s="20">
        <v>6</v>
      </c>
      <c r="D197" s="150" t="s">
        <v>18</v>
      </c>
      <c r="E197" s="31">
        <v>2</v>
      </c>
      <c r="F197" s="31" t="s">
        <v>22</v>
      </c>
      <c r="G197" s="31">
        <v>5</v>
      </c>
      <c r="H197" s="31">
        <v>8</v>
      </c>
      <c r="I197" s="150" t="s">
        <v>18</v>
      </c>
      <c r="J197" s="31">
        <v>6</v>
      </c>
      <c r="K197" s="31" t="s">
        <v>22</v>
      </c>
      <c r="L197" s="31">
        <v>9</v>
      </c>
      <c r="M197" s="10">
        <v>20</v>
      </c>
      <c r="N197" s="232"/>
      <c r="O197" s="153" t="s">
        <v>145</v>
      </c>
      <c r="P197" s="111"/>
      <c r="Q197" s="32"/>
      <c r="R197" s="32"/>
      <c r="S197" s="32"/>
      <c r="T197" s="32"/>
      <c r="U197" s="32"/>
      <c r="V197" s="32"/>
      <c r="W197" s="77"/>
      <c r="X197" s="77"/>
      <c r="Y197" s="77"/>
      <c r="Z197" s="77"/>
      <c r="AA197" s="77"/>
      <c r="AB197" s="77"/>
      <c r="AC197" s="77"/>
      <c r="AD197" s="128"/>
      <c r="AE197" s="77"/>
      <c r="AF197" s="77"/>
      <c r="AG197" s="77"/>
      <c r="AH197" s="52"/>
      <c r="AI197" s="20"/>
      <c r="AJ197" s="150" t="s">
        <v>18</v>
      </c>
      <c r="AK197" s="20" t="s">
        <v>37</v>
      </c>
      <c r="AL197" s="20" t="s">
        <v>22</v>
      </c>
      <c r="AM197" s="31" t="s">
        <v>43</v>
      </c>
      <c r="AN197" s="20"/>
      <c r="AU197" s="27" t="s">
        <v>55</v>
      </c>
      <c r="AV197" s="179">
        <v>51</v>
      </c>
    </row>
    <row r="198" spans="1:53" ht="19.5" customHeight="1">
      <c r="A198" s="233"/>
      <c r="B198" s="201">
        <v>0.47916666666666669</v>
      </c>
      <c r="C198" s="20"/>
      <c r="D198" s="150" t="s">
        <v>18</v>
      </c>
      <c r="E198" s="31" t="s">
        <v>37</v>
      </c>
      <c r="F198" s="31" t="s">
        <v>22</v>
      </c>
      <c r="G198" s="31" t="s">
        <v>43</v>
      </c>
      <c r="H198" s="20"/>
      <c r="I198" s="150" t="s">
        <v>18</v>
      </c>
      <c r="J198" s="31" t="s">
        <v>45</v>
      </c>
      <c r="K198" s="31" t="s">
        <v>22</v>
      </c>
      <c r="L198" s="31" t="s">
        <v>49</v>
      </c>
      <c r="M198" s="83">
        <v>25</v>
      </c>
      <c r="N198" s="232"/>
      <c r="O198" s="17"/>
      <c r="P198" s="111"/>
      <c r="Q198" s="32"/>
      <c r="R198" s="32"/>
      <c r="S198" s="32"/>
      <c r="T198" s="32"/>
      <c r="U198" s="32"/>
      <c r="V198" s="32"/>
      <c r="W198" s="77"/>
      <c r="X198" s="77"/>
      <c r="Y198" s="77"/>
      <c r="Z198" s="77"/>
      <c r="AA198" s="77"/>
      <c r="AB198" s="77"/>
      <c r="AC198" s="77"/>
      <c r="AD198" s="128"/>
      <c r="AE198" s="77"/>
      <c r="AF198" s="77"/>
      <c r="AG198" s="77"/>
      <c r="AH198" s="52"/>
      <c r="AI198" s="31">
        <v>8</v>
      </c>
      <c r="AJ198" s="150" t="s">
        <v>18</v>
      </c>
      <c r="AK198" s="31">
        <v>6</v>
      </c>
      <c r="AL198" s="20" t="s">
        <v>22</v>
      </c>
      <c r="AM198" s="31">
        <v>9</v>
      </c>
      <c r="AN198" s="52">
        <v>1</v>
      </c>
      <c r="AO198" s="20">
        <v>4</v>
      </c>
      <c r="AP198" s="151" t="s">
        <v>16</v>
      </c>
      <c r="AQ198" s="20">
        <v>4</v>
      </c>
      <c r="AR198" s="20" t="s">
        <v>22</v>
      </c>
      <c r="AS198" s="20">
        <v>8</v>
      </c>
      <c r="AT198" s="20">
        <v>1</v>
      </c>
      <c r="AU198" s="153" t="s">
        <v>145</v>
      </c>
      <c r="AV198" s="179">
        <v>52</v>
      </c>
    </row>
    <row r="199" spans="1:53" ht="19.5" customHeight="1">
      <c r="A199" s="233"/>
      <c r="B199" s="201" t="s">
        <v>12</v>
      </c>
      <c r="C199" s="84"/>
      <c r="D199" s="219"/>
      <c r="E199" s="441">
        <v>85</v>
      </c>
      <c r="F199" s="442"/>
      <c r="G199" s="381">
        <v>34</v>
      </c>
      <c r="H199" s="219"/>
      <c r="I199" s="219"/>
      <c r="J199" s="438">
        <v>91</v>
      </c>
      <c r="K199" s="322"/>
      <c r="L199" s="438">
        <v>47</v>
      </c>
      <c r="M199" s="10">
        <v>52</v>
      </c>
      <c r="N199" s="232"/>
      <c r="O199" s="17"/>
      <c r="P199" s="111"/>
      <c r="Q199" s="32"/>
      <c r="R199" s="32"/>
      <c r="S199" s="32"/>
      <c r="T199" s="32"/>
      <c r="U199" s="32"/>
      <c r="V199" s="51"/>
      <c r="W199" s="46"/>
      <c r="X199" s="46"/>
      <c r="Y199" s="46"/>
      <c r="Z199" s="46"/>
      <c r="AA199" s="46"/>
      <c r="AB199" s="46"/>
      <c r="AC199" s="31">
        <v>4</v>
      </c>
      <c r="AD199" s="22" t="s">
        <v>17</v>
      </c>
      <c r="AE199" s="31">
        <v>4</v>
      </c>
      <c r="AF199" s="31" t="s">
        <v>22</v>
      </c>
      <c r="AG199" s="31">
        <v>8</v>
      </c>
      <c r="AH199" s="20"/>
      <c r="AI199" s="20"/>
      <c r="AJ199" s="150" t="s">
        <v>18</v>
      </c>
      <c r="AK199" s="31" t="s">
        <v>45</v>
      </c>
      <c r="AL199" s="20" t="s">
        <v>22</v>
      </c>
      <c r="AM199" s="25" t="s">
        <v>49</v>
      </c>
      <c r="AN199" s="52"/>
      <c r="AO199" s="20"/>
      <c r="AP199" s="151" t="s">
        <v>16</v>
      </c>
      <c r="AQ199" s="31" t="s">
        <v>98</v>
      </c>
      <c r="AR199" s="20" t="s">
        <v>22</v>
      </c>
      <c r="AS199" s="20" t="s">
        <v>97</v>
      </c>
      <c r="AT199" s="20"/>
      <c r="AU199" s="17"/>
      <c r="AV199" s="179">
        <v>62</v>
      </c>
      <c r="AW199" s="152"/>
      <c r="AX199" s="152"/>
      <c r="AY199" s="152"/>
      <c r="AZ199" s="152"/>
      <c r="BA199" s="152"/>
    </row>
    <row r="200" spans="1:53" ht="19.5" customHeight="1">
      <c r="A200" s="233"/>
      <c r="B200" s="200">
        <v>3</v>
      </c>
      <c r="C200" s="31">
        <v>2</v>
      </c>
      <c r="D200" s="123" t="s">
        <v>14</v>
      </c>
      <c r="E200" s="31">
        <v>4</v>
      </c>
      <c r="F200" s="31" t="s">
        <v>22</v>
      </c>
      <c r="G200" s="31">
        <v>6</v>
      </c>
      <c r="H200" s="20">
        <v>4</v>
      </c>
      <c r="I200" s="151" t="s">
        <v>16</v>
      </c>
      <c r="J200" s="31">
        <v>4</v>
      </c>
      <c r="K200" s="31" t="s">
        <v>22</v>
      </c>
      <c r="L200" s="31">
        <v>8</v>
      </c>
      <c r="M200" s="10">
        <v>55</v>
      </c>
      <c r="N200" s="232"/>
      <c r="O200" s="17"/>
      <c r="P200" s="111"/>
      <c r="V200" s="51"/>
      <c r="W200" s="46"/>
      <c r="X200" s="46"/>
      <c r="Y200" s="46"/>
      <c r="Z200" s="46"/>
      <c r="AA200" s="46"/>
      <c r="AB200" s="46"/>
      <c r="AC200" s="31"/>
      <c r="AD200" s="22" t="s">
        <v>17</v>
      </c>
      <c r="AE200" s="31" t="s">
        <v>120</v>
      </c>
      <c r="AF200" s="31" t="s">
        <v>22</v>
      </c>
      <c r="AG200" s="31" t="s">
        <v>33</v>
      </c>
      <c r="AH200" s="20">
        <v>1</v>
      </c>
      <c r="AI200" s="20">
        <v>13</v>
      </c>
      <c r="AJ200" s="150" t="s">
        <v>18</v>
      </c>
      <c r="AK200" s="20">
        <v>5</v>
      </c>
      <c r="AL200" s="20" t="s">
        <v>22</v>
      </c>
      <c r="AM200" s="20">
        <v>9</v>
      </c>
      <c r="AN200" s="52"/>
      <c r="AU200" s="17"/>
      <c r="AV200" s="182">
        <v>18</v>
      </c>
      <c r="AW200" s="152"/>
      <c r="AX200" s="152"/>
      <c r="AY200" s="152"/>
      <c r="AZ200" s="152"/>
      <c r="BA200" s="152"/>
    </row>
    <row r="201" spans="1:53" ht="19.5" customHeight="1">
      <c r="A201" s="233"/>
      <c r="B201" s="201">
        <v>0.54166666666666663</v>
      </c>
      <c r="C201" s="31"/>
      <c r="D201" s="123" t="s">
        <v>14</v>
      </c>
      <c r="E201" s="31" t="s">
        <v>94</v>
      </c>
      <c r="F201" s="31" t="s">
        <v>22</v>
      </c>
      <c r="G201" s="31" t="s">
        <v>95</v>
      </c>
      <c r="H201" s="20"/>
      <c r="I201" s="151" t="s">
        <v>16</v>
      </c>
      <c r="J201" s="31" t="s">
        <v>98</v>
      </c>
      <c r="K201" s="31" t="s">
        <v>22</v>
      </c>
      <c r="L201" s="206" t="s">
        <v>97</v>
      </c>
      <c r="M201" s="83">
        <v>62</v>
      </c>
      <c r="N201" s="232"/>
      <c r="O201" s="17"/>
      <c r="P201" s="111"/>
      <c r="W201" s="35"/>
      <c r="X201" s="35"/>
      <c r="Y201" s="35"/>
      <c r="Z201" s="35"/>
      <c r="AA201" s="35"/>
      <c r="AB201" s="52"/>
      <c r="AC201" s="20">
        <v>13</v>
      </c>
      <c r="AD201" s="22" t="s">
        <v>17</v>
      </c>
      <c r="AE201" s="20">
        <v>5</v>
      </c>
      <c r="AF201" s="20" t="s">
        <v>22</v>
      </c>
      <c r="AG201" s="20">
        <v>9</v>
      </c>
      <c r="AH201" s="20">
        <v>1</v>
      </c>
      <c r="AI201" s="20"/>
      <c r="AJ201" s="150" t="s">
        <v>18</v>
      </c>
      <c r="AK201" s="31" t="s">
        <v>43</v>
      </c>
      <c r="AL201" s="20" t="s">
        <v>22</v>
      </c>
      <c r="AM201" s="25" t="s">
        <v>50</v>
      </c>
      <c r="AN201" s="20">
        <v>1</v>
      </c>
      <c r="AO201" s="20">
        <v>32</v>
      </c>
      <c r="AP201" s="151" t="s">
        <v>16</v>
      </c>
      <c r="AQ201" s="20">
        <v>1</v>
      </c>
      <c r="AR201" s="20" t="s">
        <v>22</v>
      </c>
      <c r="AS201" s="20">
        <v>9</v>
      </c>
      <c r="AT201" s="20">
        <v>1</v>
      </c>
      <c r="AU201" s="17"/>
      <c r="AV201" s="83"/>
      <c r="AW201" s="152"/>
      <c r="AX201" s="152"/>
      <c r="AY201" s="152"/>
      <c r="AZ201" s="152"/>
      <c r="BA201" s="152"/>
    </row>
    <row r="202" spans="1:53" ht="19.5" customHeight="1">
      <c r="A202" s="233"/>
      <c r="B202" s="201" t="s">
        <v>12</v>
      </c>
      <c r="C202" s="84"/>
      <c r="D202" s="219"/>
      <c r="E202" s="438">
        <v>79</v>
      </c>
      <c r="F202" s="322"/>
      <c r="G202" s="438">
        <v>64</v>
      </c>
      <c r="H202" s="219"/>
      <c r="I202" s="219"/>
      <c r="J202" s="438">
        <v>68</v>
      </c>
      <c r="K202" s="322"/>
      <c r="L202" s="438">
        <v>61</v>
      </c>
      <c r="M202" s="83">
        <v>70</v>
      </c>
      <c r="N202" s="232"/>
      <c r="O202" s="17"/>
      <c r="P202" s="111"/>
      <c r="W202" s="35"/>
      <c r="X202" s="35"/>
      <c r="Y202" s="35"/>
      <c r="Z202" s="35"/>
      <c r="AA202" s="35"/>
      <c r="AB202" s="52"/>
      <c r="AC202" s="20"/>
      <c r="AD202" s="22" t="s">
        <v>17</v>
      </c>
      <c r="AE202" s="20" t="s">
        <v>47</v>
      </c>
      <c r="AF202" s="20" t="s">
        <v>22</v>
      </c>
      <c r="AG202" s="20" t="s">
        <v>114</v>
      </c>
      <c r="AH202" s="20"/>
      <c r="AN202" s="20"/>
      <c r="AO202" s="20"/>
      <c r="AP202" s="151" t="s">
        <v>16</v>
      </c>
      <c r="AQ202" s="20" t="s">
        <v>85</v>
      </c>
      <c r="AR202" s="20" t="s">
        <v>22</v>
      </c>
      <c r="AS202" s="20" t="s">
        <v>93</v>
      </c>
      <c r="AT202" s="20"/>
      <c r="AU202" s="17"/>
      <c r="AV202" s="83"/>
      <c r="AW202" s="152"/>
      <c r="AX202" s="152"/>
      <c r="AY202" s="152"/>
      <c r="AZ202" s="152"/>
      <c r="BA202" s="152"/>
    </row>
    <row r="203" spans="1:53" ht="19.5" customHeight="1">
      <c r="A203" s="229" t="s">
        <v>10</v>
      </c>
      <c r="B203" s="200">
        <v>4</v>
      </c>
      <c r="C203" s="20">
        <v>36</v>
      </c>
      <c r="D203" s="123" t="s">
        <v>14</v>
      </c>
      <c r="E203" s="31">
        <v>8</v>
      </c>
      <c r="F203" s="31" t="s">
        <v>22</v>
      </c>
      <c r="G203" s="31">
        <v>9</v>
      </c>
      <c r="H203" s="31">
        <v>12</v>
      </c>
      <c r="I203" s="151" t="s">
        <v>16</v>
      </c>
      <c r="J203" s="31">
        <v>1</v>
      </c>
      <c r="K203" s="31" t="s">
        <v>22</v>
      </c>
      <c r="L203" s="31">
        <v>6</v>
      </c>
      <c r="M203" s="83">
        <v>71</v>
      </c>
      <c r="N203" s="232"/>
      <c r="O203" s="14" t="s">
        <v>10</v>
      </c>
      <c r="P203" s="109"/>
      <c r="Q203" s="32"/>
      <c r="R203" s="32"/>
      <c r="S203" s="32"/>
      <c r="T203" s="32"/>
      <c r="U203" s="32"/>
      <c r="V203" s="51"/>
      <c r="W203" s="35"/>
      <c r="X203" s="35"/>
      <c r="Y203" s="35"/>
      <c r="Z203" s="35"/>
      <c r="AA203" s="35"/>
      <c r="AB203" s="52"/>
      <c r="AC203" s="20">
        <v>1</v>
      </c>
      <c r="AD203" s="22" t="s">
        <v>17</v>
      </c>
      <c r="AE203" s="31">
        <v>3</v>
      </c>
      <c r="AF203" s="20" t="s">
        <v>22</v>
      </c>
      <c r="AG203" s="31">
        <v>9</v>
      </c>
      <c r="AH203" s="20"/>
      <c r="AI203" s="142"/>
      <c r="AJ203" s="115"/>
      <c r="AK203" s="35"/>
      <c r="AL203" s="35"/>
      <c r="AM203" s="35"/>
      <c r="AN203" s="52"/>
      <c r="AU203" s="17"/>
      <c r="AV203" s="83"/>
      <c r="AW203" s="7"/>
      <c r="AX203" s="7"/>
      <c r="AY203" s="7"/>
      <c r="AZ203" s="7"/>
      <c r="BA203" s="7"/>
    </row>
    <row r="204" spans="1:53" ht="19.5" customHeight="1">
      <c r="A204" s="238" t="s">
        <v>47</v>
      </c>
      <c r="B204" s="201">
        <v>0.60416666666666663</v>
      </c>
      <c r="C204" s="20"/>
      <c r="D204" s="123" t="s">
        <v>14</v>
      </c>
      <c r="E204" s="31" t="s">
        <v>103</v>
      </c>
      <c r="F204" s="31" t="s">
        <v>22</v>
      </c>
      <c r="G204" s="31" t="s">
        <v>87</v>
      </c>
      <c r="H204" s="31"/>
      <c r="I204" s="151" t="s">
        <v>16</v>
      </c>
      <c r="J204" s="31" t="s">
        <v>85</v>
      </c>
      <c r="K204" s="31" t="s">
        <v>22</v>
      </c>
      <c r="L204" s="31" t="s">
        <v>107</v>
      </c>
      <c r="M204" s="83"/>
      <c r="N204" s="269"/>
      <c r="O204" s="14"/>
      <c r="P204" s="109"/>
      <c r="Q204" s="6">
        <v>36</v>
      </c>
      <c r="R204" s="97" t="s">
        <v>14</v>
      </c>
      <c r="S204" s="20">
        <v>8</v>
      </c>
      <c r="T204" s="20" t="s">
        <v>22</v>
      </c>
      <c r="U204" s="20">
        <v>9</v>
      </c>
      <c r="V204" s="20">
        <v>1</v>
      </c>
      <c r="W204" s="35"/>
      <c r="X204" s="35"/>
      <c r="Y204" s="35"/>
      <c r="Z204" s="35"/>
      <c r="AA204" s="35"/>
      <c r="AB204" s="52"/>
      <c r="AC204" s="20"/>
      <c r="AD204" s="22" t="s">
        <v>17</v>
      </c>
      <c r="AE204" s="31" t="s">
        <v>116</v>
      </c>
      <c r="AF204" s="20" t="s">
        <v>22</v>
      </c>
      <c r="AG204" s="31" t="s">
        <v>114</v>
      </c>
      <c r="AH204" s="20">
        <v>1</v>
      </c>
      <c r="AI204" s="142"/>
      <c r="AJ204" s="115"/>
      <c r="AK204" s="35"/>
      <c r="AL204" s="35"/>
      <c r="AM204" s="35"/>
      <c r="AN204" s="52"/>
      <c r="AO204" s="39"/>
      <c r="AP204" s="51"/>
      <c r="AQ204" s="39"/>
      <c r="AR204" s="39"/>
      <c r="AS204" s="39"/>
      <c r="AT204" s="65"/>
      <c r="AU204" s="17"/>
      <c r="AV204" s="83"/>
    </row>
    <row r="205" spans="1:53" ht="19.5" customHeight="1">
      <c r="A205" s="24" t="s">
        <v>98</v>
      </c>
      <c r="B205" s="84" t="s">
        <v>12</v>
      </c>
      <c r="C205" s="203"/>
      <c r="D205" s="221"/>
      <c r="E205" s="440">
        <v>84</v>
      </c>
      <c r="F205" s="443"/>
      <c r="G205" s="440">
        <v>76</v>
      </c>
      <c r="H205" s="221"/>
      <c r="I205" s="221"/>
      <c r="J205" s="440">
        <v>97</v>
      </c>
      <c r="K205" s="443"/>
      <c r="L205" s="440">
        <v>40</v>
      </c>
      <c r="M205" s="83"/>
      <c r="N205" s="269"/>
      <c r="O205" s="17"/>
      <c r="P205" s="111"/>
      <c r="Q205" s="6"/>
      <c r="R205" s="97" t="s">
        <v>14</v>
      </c>
      <c r="S205" s="20" t="s">
        <v>103</v>
      </c>
      <c r="T205" s="20" t="s">
        <v>22</v>
      </c>
      <c r="U205" s="20" t="s">
        <v>87</v>
      </c>
      <c r="V205" s="20"/>
      <c r="W205" s="35"/>
      <c r="X205" s="35"/>
      <c r="Y205" s="35"/>
      <c r="Z205" s="35"/>
      <c r="AA205" s="35"/>
      <c r="AB205" s="52"/>
      <c r="AI205" s="31"/>
      <c r="AJ205" s="31"/>
      <c r="AK205" s="31"/>
      <c r="AL205" s="31"/>
      <c r="AM205" s="31"/>
      <c r="AN205" s="31"/>
      <c r="AO205" s="39"/>
      <c r="AP205" s="51"/>
      <c r="AQ205" s="39"/>
      <c r="AR205" s="39"/>
      <c r="AS205" s="39"/>
      <c r="AT205" s="65"/>
      <c r="AU205" s="14" t="s">
        <v>10</v>
      </c>
      <c r="AV205" s="83"/>
    </row>
    <row r="206" spans="1:53" ht="19.5" customHeight="1">
      <c r="A206" s="238" t="s">
        <v>37</v>
      </c>
      <c r="B206" s="204">
        <v>5</v>
      </c>
      <c r="C206" s="20">
        <v>1</v>
      </c>
      <c r="D206" s="22" t="s">
        <v>17</v>
      </c>
      <c r="E206" s="31">
        <v>3</v>
      </c>
      <c r="F206" s="31" t="s">
        <v>22</v>
      </c>
      <c r="G206" s="31">
        <v>9</v>
      </c>
      <c r="H206" s="31">
        <v>24</v>
      </c>
      <c r="I206" s="22" t="s">
        <v>17</v>
      </c>
      <c r="J206" s="31">
        <v>6</v>
      </c>
      <c r="K206" s="31" t="s">
        <v>22</v>
      </c>
      <c r="L206" s="31">
        <v>8</v>
      </c>
      <c r="M206" s="83"/>
      <c r="N206" s="232"/>
      <c r="O206" s="17"/>
      <c r="P206" s="111"/>
      <c r="Q206" s="37"/>
      <c r="R206" s="37"/>
      <c r="S206" s="37"/>
      <c r="T206" s="37"/>
      <c r="U206" s="37"/>
      <c r="V206" s="53"/>
      <c r="W206" s="35"/>
      <c r="X206" s="35"/>
      <c r="Y206" s="35"/>
      <c r="Z206" s="35"/>
      <c r="AA206" s="35"/>
      <c r="AB206" s="52"/>
      <c r="AC206" s="35"/>
      <c r="AD206" s="128"/>
      <c r="AE206" s="35"/>
      <c r="AF206" s="35"/>
      <c r="AG206" s="35"/>
      <c r="AH206" s="52"/>
      <c r="AI206" s="31"/>
      <c r="AJ206" s="31"/>
      <c r="AK206" s="31"/>
      <c r="AL206" s="31"/>
      <c r="AM206" s="31"/>
      <c r="AN206" s="31"/>
      <c r="AO206" s="39"/>
      <c r="AP206" s="51"/>
      <c r="AQ206" s="39"/>
      <c r="AR206" s="39"/>
      <c r="AS206" s="39"/>
      <c r="AT206" s="65"/>
      <c r="AU206" s="14"/>
      <c r="AV206" s="83"/>
    </row>
    <row r="207" spans="1:53" ht="19.5" customHeight="1">
      <c r="A207" s="273" t="s">
        <v>103</v>
      </c>
      <c r="B207" s="84">
        <v>0.66666666666666663</v>
      </c>
      <c r="C207" s="20"/>
      <c r="D207" s="22" t="s">
        <v>17</v>
      </c>
      <c r="E207" s="31" t="s">
        <v>116</v>
      </c>
      <c r="F207" s="31" t="s">
        <v>22</v>
      </c>
      <c r="G207" s="31" t="s">
        <v>114</v>
      </c>
      <c r="H207" s="31"/>
      <c r="I207" s="22" t="s">
        <v>17</v>
      </c>
      <c r="J207" s="31" t="s">
        <v>29</v>
      </c>
      <c r="K207" s="31" t="s">
        <v>22</v>
      </c>
      <c r="L207" s="31" t="s">
        <v>33</v>
      </c>
      <c r="M207" s="83"/>
      <c r="N207" s="232"/>
      <c r="O207" s="17"/>
      <c r="P207" s="111"/>
      <c r="V207" s="53"/>
      <c r="W207" s="35"/>
      <c r="X207" s="35"/>
      <c r="Y207" s="35"/>
      <c r="Z207" s="35"/>
      <c r="AA207" s="35"/>
      <c r="AB207" s="52"/>
      <c r="AC207" s="35"/>
      <c r="AD207" s="128"/>
      <c r="AE207" s="35"/>
      <c r="AF207" s="35"/>
      <c r="AG207" s="35"/>
      <c r="AH207" s="52"/>
      <c r="AI207" s="142"/>
      <c r="AJ207" s="115"/>
      <c r="AK207" s="35"/>
      <c r="AL207" s="35"/>
      <c r="AM207" s="35"/>
      <c r="AN207" s="52"/>
      <c r="AO207" s="39"/>
      <c r="AP207" s="51"/>
      <c r="AQ207" s="39"/>
      <c r="AR207" s="39"/>
      <c r="AS207" s="39"/>
      <c r="AT207" s="65"/>
      <c r="AU207" s="17"/>
      <c r="AV207" s="83"/>
    </row>
    <row r="208" spans="1:53" ht="19.5" customHeight="1">
      <c r="A208" s="239"/>
      <c r="B208" s="84" t="s">
        <v>12</v>
      </c>
      <c r="C208" s="84"/>
      <c r="D208" s="219"/>
      <c r="E208" s="438">
        <v>81</v>
      </c>
      <c r="F208" s="322"/>
      <c r="G208" s="438">
        <v>35</v>
      </c>
      <c r="H208" s="219"/>
      <c r="I208" s="219"/>
      <c r="J208" s="403">
        <v>0</v>
      </c>
      <c r="K208" s="404" t="s">
        <v>285</v>
      </c>
      <c r="L208" s="402">
        <v>20</v>
      </c>
      <c r="M208" s="83"/>
      <c r="N208" s="232"/>
      <c r="O208" s="17"/>
      <c r="P208" s="111"/>
      <c r="Q208" s="295">
        <v>28</v>
      </c>
      <c r="R208" s="295" t="s">
        <v>15</v>
      </c>
      <c r="S208" s="295">
        <v>3</v>
      </c>
      <c r="T208" s="295" t="s">
        <v>22</v>
      </c>
      <c r="U208" s="295">
        <v>10</v>
      </c>
      <c r="V208" s="53"/>
      <c r="W208" s="35"/>
      <c r="X208" s="35"/>
      <c r="Y208" s="35"/>
      <c r="Z208" s="35"/>
      <c r="AA208" s="35"/>
      <c r="AB208" s="52"/>
      <c r="AC208" s="35"/>
      <c r="AD208" s="128"/>
      <c r="AE208" s="35"/>
      <c r="AF208" s="35"/>
      <c r="AG208" s="35"/>
      <c r="AH208" s="52"/>
      <c r="AI208" s="142"/>
      <c r="AJ208" s="115"/>
      <c r="AK208" s="35"/>
      <c r="AL208" s="35"/>
      <c r="AM208" s="35"/>
      <c r="AN208" s="52"/>
      <c r="AO208" s="39"/>
      <c r="AP208" s="51"/>
      <c r="AQ208" s="39"/>
      <c r="AR208" s="39"/>
      <c r="AS208" s="39"/>
      <c r="AT208" s="65"/>
      <c r="AU208" s="17"/>
      <c r="AV208" s="83"/>
    </row>
    <row r="209" spans="1:48" ht="19.5" customHeight="1">
      <c r="A209" s="233"/>
      <c r="B209" s="85">
        <v>6</v>
      </c>
      <c r="C209" s="310"/>
      <c r="D209" s="310"/>
      <c r="E209" s="438"/>
      <c r="F209" s="311"/>
      <c r="G209" s="311"/>
      <c r="H209" s="189"/>
      <c r="I209" s="310"/>
      <c r="J209" s="311"/>
      <c r="K209" s="311"/>
      <c r="L209" s="311"/>
      <c r="M209" s="83"/>
      <c r="N209" s="232"/>
      <c r="O209" s="17"/>
      <c r="P209" s="111"/>
      <c r="Q209" s="295"/>
      <c r="R209" s="295" t="s">
        <v>15</v>
      </c>
      <c r="S209" s="295" t="s">
        <v>89</v>
      </c>
      <c r="T209" s="295" t="s">
        <v>22</v>
      </c>
      <c r="U209" s="295" t="s">
        <v>187</v>
      </c>
      <c r="W209" s="35"/>
      <c r="X209" s="35"/>
      <c r="Y209" s="35"/>
      <c r="Z209" s="35"/>
      <c r="AA209" s="35"/>
      <c r="AB209" s="52"/>
      <c r="AC209" s="35"/>
      <c r="AD209" s="128"/>
      <c r="AE209" s="35"/>
      <c r="AF209" s="35"/>
      <c r="AG209" s="35"/>
      <c r="AH209" s="52"/>
      <c r="AI209" s="142"/>
      <c r="AJ209" s="115"/>
      <c r="AK209" s="35"/>
      <c r="AL209" s="35"/>
      <c r="AM209" s="35"/>
      <c r="AN209" s="52"/>
      <c r="AO209" s="39"/>
      <c r="AP209" s="51"/>
      <c r="AQ209" s="39"/>
      <c r="AR209" s="39"/>
      <c r="AS209" s="39"/>
      <c r="AT209" s="65"/>
      <c r="AU209" s="17"/>
      <c r="AV209" s="83"/>
    </row>
    <row r="210" spans="1:48" ht="19.5" customHeight="1">
      <c r="A210" s="233"/>
      <c r="B210" s="84">
        <v>0.72916666666666663</v>
      </c>
      <c r="C210" s="310"/>
      <c r="D210" s="310"/>
      <c r="E210" s="438"/>
      <c r="F210" s="311"/>
      <c r="G210" s="311"/>
      <c r="H210" s="189"/>
      <c r="I210" s="310"/>
      <c r="J210" s="311"/>
      <c r="K210" s="311"/>
      <c r="L210" s="311"/>
      <c r="M210" s="83"/>
      <c r="N210" s="232"/>
      <c r="O210" s="17"/>
      <c r="P210" s="111"/>
      <c r="W210" s="35"/>
      <c r="X210" s="35"/>
      <c r="Y210" s="35"/>
      <c r="Z210" s="35"/>
      <c r="AA210" s="35"/>
      <c r="AB210" s="52"/>
      <c r="AC210" s="35"/>
      <c r="AD210" s="128"/>
      <c r="AE210" s="35"/>
      <c r="AF210" s="35"/>
      <c r="AG210" s="35"/>
      <c r="AH210" s="52"/>
      <c r="AI210" s="142"/>
      <c r="AJ210" s="115"/>
      <c r="AK210" s="35"/>
      <c r="AL210" s="35"/>
      <c r="AM210" s="35"/>
      <c r="AN210" s="52"/>
      <c r="AO210" s="39"/>
      <c r="AP210" s="51"/>
      <c r="AQ210" s="39"/>
      <c r="AR210" s="39"/>
      <c r="AS210" s="39"/>
      <c r="AT210" s="65"/>
      <c r="AU210" s="17"/>
      <c r="AV210" s="83"/>
    </row>
    <row r="211" spans="1:48" ht="19.5" customHeight="1" thickBot="1">
      <c r="A211" s="240"/>
      <c r="B211" s="241" t="s">
        <v>12</v>
      </c>
      <c r="C211" s="241"/>
      <c r="D211" s="243"/>
      <c r="E211" s="462" t="s">
        <v>11</v>
      </c>
      <c r="F211" s="462"/>
      <c r="G211" s="462"/>
      <c r="H211" s="243"/>
      <c r="I211" s="243"/>
      <c r="J211" s="462" t="s">
        <v>11</v>
      </c>
      <c r="K211" s="462"/>
      <c r="L211" s="462"/>
      <c r="M211" s="261"/>
      <c r="N211" s="262"/>
      <c r="O211" s="17"/>
      <c r="P211" s="111"/>
      <c r="Q211" s="37"/>
      <c r="R211" s="37"/>
      <c r="S211" s="37"/>
      <c r="T211" s="37"/>
      <c r="U211" s="37"/>
      <c r="V211" s="53"/>
      <c r="W211" s="35"/>
      <c r="X211" s="35"/>
      <c r="Y211" s="35"/>
      <c r="Z211" s="35"/>
      <c r="AA211" s="35"/>
      <c r="AB211" s="52"/>
      <c r="AC211" s="35"/>
      <c r="AD211" s="128"/>
      <c r="AE211" s="35"/>
      <c r="AF211" s="35"/>
      <c r="AG211" s="35"/>
      <c r="AH211" s="52"/>
      <c r="AI211" s="142"/>
      <c r="AJ211" s="115"/>
      <c r="AK211" s="35"/>
      <c r="AL211" s="35"/>
      <c r="AM211" s="35"/>
      <c r="AN211" s="52"/>
      <c r="AO211" s="39"/>
      <c r="AP211" s="51"/>
      <c r="AQ211" s="39"/>
      <c r="AR211" s="39"/>
      <c r="AS211" s="39"/>
      <c r="AT211" s="65"/>
      <c r="AU211" s="17"/>
      <c r="AV211" s="83"/>
    </row>
    <row r="212" spans="1:48" ht="22.5" customHeight="1">
      <c r="A212" s="255"/>
      <c r="B212" s="268"/>
      <c r="C212" s="256"/>
      <c r="D212" s="257"/>
      <c r="E212" s="257"/>
      <c r="F212" s="257"/>
      <c r="G212" s="257"/>
      <c r="H212" s="257"/>
      <c r="I212" s="257"/>
      <c r="J212" s="257"/>
      <c r="K212" s="257"/>
      <c r="L212" s="257"/>
      <c r="M212" s="228"/>
      <c r="N212" s="278"/>
      <c r="O212" s="17"/>
      <c r="P212" s="111"/>
      <c r="Q212" s="77"/>
      <c r="R212" s="77"/>
      <c r="S212" s="77"/>
      <c r="T212" s="77"/>
      <c r="U212" s="77"/>
      <c r="V212" s="52"/>
      <c r="W212" s="77"/>
      <c r="X212" s="77"/>
      <c r="Y212" s="77"/>
      <c r="Z212" s="77"/>
      <c r="AA212" s="77"/>
      <c r="AB212" s="52"/>
      <c r="AC212" s="77"/>
      <c r="AD212" s="128"/>
      <c r="AE212" s="77"/>
      <c r="AF212" s="77"/>
      <c r="AG212" s="77"/>
      <c r="AH212" s="52"/>
      <c r="AI212" s="142"/>
      <c r="AJ212" s="115"/>
      <c r="AK212" s="77"/>
      <c r="AL212" s="77"/>
      <c r="AM212" s="77"/>
      <c r="AN212" s="52"/>
      <c r="AO212" s="40"/>
      <c r="AP212" s="51"/>
      <c r="AQ212" s="40"/>
      <c r="AR212" s="40"/>
      <c r="AS212" s="40"/>
      <c r="AT212" s="66"/>
      <c r="AU212" s="17"/>
      <c r="AV212" s="83"/>
    </row>
    <row r="213" spans="1:48" ht="19.5" customHeight="1">
      <c r="A213" s="229">
        <v>43765</v>
      </c>
      <c r="B213" s="219">
        <v>1</v>
      </c>
      <c r="C213" s="20">
        <v>41</v>
      </c>
      <c r="D213" s="123" t="s">
        <v>14</v>
      </c>
      <c r="E213" s="31">
        <v>9</v>
      </c>
      <c r="F213" s="31" t="s">
        <v>22</v>
      </c>
      <c r="G213" s="31">
        <v>10</v>
      </c>
      <c r="H213" s="31">
        <v>15</v>
      </c>
      <c r="I213" s="22" t="s">
        <v>17</v>
      </c>
      <c r="J213" s="31">
        <v>3</v>
      </c>
      <c r="K213" s="31" t="s">
        <v>22</v>
      </c>
      <c r="L213" s="31">
        <v>8</v>
      </c>
      <c r="M213" s="179"/>
      <c r="N213" s="264"/>
      <c r="O213" s="165">
        <v>43765</v>
      </c>
      <c r="P213" s="104">
        <f>+V213+AB213+AH213+AN213+AT213</f>
        <v>6</v>
      </c>
      <c r="Q213" s="77"/>
      <c r="R213" s="77"/>
      <c r="S213" s="77"/>
      <c r="T213" s="77"/>
      <c r="U213" s="77"/>
      <c r="V213" s="50">
        <f>SUM(V214:V230)</f>
        <v>3</v>
      </c>
      <c r="W213" s="77"/>
      <c r="X213" s="77"/>
      <c r="Y213" s="77"/>
      <c r="Z213" s="77"/>
      <c r="AA213" s="77"/>
      <c r="AB213" s="50">
        <f>SUM(AB214:AB231)</f>
        <v>1</v>
      </c>
      <c r="AC213" s="77"/>
      <c r="AD213" s="128"/>
      <c r="AE213" s="77"/>
      <c r="AF213" s="77"/>
      <c r="AG213" s="77"/>
      <c r="AH213" s="50">
        <f>SUM(AH214:AH231)</f>
        <v>1</v>
      </c>
      <c r="AI213" s="142"/>
      <c r="AJ213" s="115"/>
      <c r="AK213" s="77"/>
      <c r="AL213" s="77"/>
      <c r="AM213" s="77"/>
      <c r="AN213" s="50">
        <f>SUM(AN214:AN231)</f>
        <v>1</v>
      </c>
      <c r="AO213" s="40"/>
      <c r="AP213" s="51"/>
      <c r="AQ213" s="40"/>
      <c r="AR213" s="40"/>
      <c r="AS213" s="40"/>
      <c r="AT213" s="50">
        <f>SUM(AT214:AT231)</f>
        <v>0</v>
      </c>
      <c r="AU213" s="17"/>
      <c r="AV213" s="179"/>
    </row>
    <row r="214" spans="1:48" ht="19.5" customHeight="1">
      <c r="A214" s="351" t="s">
        <v>55</v>
      </c>
      <c r="B214" s="84">
        <v>0.41666666666666669</v>
      </c>
      <c r="C214" s="20"/>
      <c r="D214" s="123" t="s">
        <v>14</v>
      </c>
      <c r="E214" s="31" t="s">
        <v>87</v>
      </c>
      <c r="F214" s="31" t="s">
        <v>22</v>
      </c>
      <c r="G214" s="31" t="s">
        <v>105</v>
      </c>
      <c r="H214" s="31"/>
      <c r="I214" s="22" t="s">
        <v>17</v>
      </c>
      <c r="J214" s="31" t="s">
        <v>291</v>
      </c>
      <c r="K214" s="31" t="s">
        <v>22</v>
      </c>
      <c r="L214" s="31" t="s">
        <v>34</v>
      </c>
      <c r="M214" s="83">
        <v>10</v>
      </c>
      <c r="N214" s="232"/>
      <c r="O214" s="165"/>
      <c r="P214" s="111"/>
      <c r="Q214" s="6">
        <v>41</v>
      </c>
      <c r="R214" s="97" t="s">
        <v>14</v>
      </c>
      <c r="S214" s="20">
        <v>9</v>
      </c>
      <c r="T214" s="20" t="s">
        <v>22</v>
      </c>
      <c r="U214" s="20">
        <v>10</v>
      </c>
      <c r="V214" s="52"/>
      <c r="W214" s="20">
        <v>18</v>
      </c>
      <c r="X214" s="20" t="s">
        <v>15</v>
      </c>
      <c r="Y214" s="20">
        <v>4</v>
      </c>
      <c r="Z214" s="20" t="s">
        <v>22</v>
      </c>
      <c r="AA214" s="20">
        <v>9</v>
      </c>
      <c r="AB214" s="52"/>
      <c r="AC214" s="31">
        <v>15</v>
      </c>
      <c r="AD214" s="22" t="s">
        <v>17</v>
      </c>
      <c r="AE214" s="31">
        <v>3</v>
      </c>
      <c r="AF214" s="31" t="s">
        <v>22</v>
      </c>
      <c r="AG214" s="31">
        <v>8</v>
      </c>
      <c r="AH214" s="52"/>
      <c r="AI214" s="20">
        <v>10</v>
      </c>
      <c r="AJ214" s="150" t="s">
        <v>18</v>
      </c>
      <c r="AK214" s="31">
        <v>3</v>
      </c>
      <c r="AL214" s="20" t="s">
        <v>22</v>
      </c>
      <c r="AM214" s="31">
        <v>5</v>
      </c>
      <c r="AN214" s="52"/>
      <c r="AO214" s="40"/>
      <c r="AP214" s="51"/>
      <c r="AQ214" s="40"/>
      <c r="AR214" s="40"/>
      <c r="AS214" s="40"/>
      <c r="AT214" s="66"/>
      <c r="AU214" s="17"/>
      <c r="AV214" s="83">
        <v>10</v>
      </c>
    </row>
    <row r="215" spans="1:48" ht="19.5" customHeight="1">
      <c r="A215" s="351" t="s">
        <v>196</v>
      </c>
      <c r="B215" s="84" t="s">
        <v>12</v>
      </c>
      <c r="C215" s="84"/>
      <c r="D215" s="219"/>
      <c r="E215" s="403">
        <v>20</v>
      </c>
      <c r="F215" s="404" t="s">
        <v>285</v>
      </c>
      <c r="G215" s="402">
        <v>0</v>
      </c>
      <c r="H215" s="219"/>
      <c r="I215" s="219"/>
      <c r="J215" s="438">
        <v>91</v>
      </c>
      <c r="K215" s="438"/>
      <c r="L215" s="438">
        <v>38</v>
      </c>
      <c r="M215" s="83">
        <v>17</v>
      </c>
      <c r="N215" s="232"/>
      <c r="O215" s="14"/>
      <c r="P215" s="111"/>
      <c r="Q215" s="6"/>
      <c r="R215" s="97" t="s">
        <v>14</v>
      </c>
      <c r="S215" s="25" t="s">
        <v>87</v>
      </c>
      <c r="T215" s="20" t="s">
        <v>22</v>
      </c>
      <c r="U215" s="20" t="s">
        <v>105</v>
      </c>
      <c r="V215" s="52">
        <v>1</v>
      </c>
      <c r="W215" s="20"/>
      <c r="X215" s="20" t="s">
        <v>15</v>
      </c>
      <c r="Y215" s="20" t="s">
        <v>104</v>
      </c>
      <c r="Z215" s="20" t="s">
        <v>22</v>
      </c>
      <c r="AA215" s="31" t="s">
        <v>90</v>
      </c>
      <c r="AB215" s="52">
        <v>1</v>
      </c>
      <c r="AC215" s="31"/>
      <c r="AD215" s="22" t="s">
        <v>17</v>
      </c>
      <c r="AE215" s="31" t="s">
        <v>116</v>
      </c>
      <c r="AF215" s="31" t="s">
        <v>22</v>
      </c>
      <c r="AG215" s="31" t="s">
        <v>34</v>
      </c>
      <c r="AH215" s="52">
        <v>1</v>
      </c>
      <c r="AI215" s="31"/>
      <c r="AJ215" s="31" t="s">
        <v>18</v>
      </c>
      <c r="AK215" s="31" t="s">
        <v>39</v>
      </c>
      <c r="AL215" s="31" t="s">
        <v>22</v>
      </c>
      <c r="AM215" s="31" t="s">
        <v>43</v>
      </c>
      <c r="AN215" s="52">
        <v>1</v>
      </c>
      <c r="AO215" s="40"/>
      <c r="AP215" s="51"/>
      <c r="AQ215" s="40"/>
      <c r="AR215" s="40"/>
      <c r="AS215" s="40"/>
      <c r="AT215" s="66"/>
      <c r="AU215" s="17"/>
      <c r="AV215" s="83">
        <v>17</v>
      </c>
    </row>
    <row r="216" spans="1:48" ht="19.5" customHeight="1">
      <c r="A216" s="351" t="s">
        <v>197</v>
      </c>
      <c r="B216" s="85">
        <v>2</v>
      </c>
      <c r="C216" s="20">
        <v>22</v>
      </c>
      <c r="D216" s="123" t="s">
        <v>14</v>
      </c>
      <c r="E216" s="31">
        <v>4</v>
      </c>
      <c r="F216" s="31" t="s">
        <v>22</v>
      </c>
      <c r="G216" s="31">
        <v>5</v>
      </c>
      <c r="H216" s="31">
        <v>11</v>
      </c>
      <c r="I216" s="151" t="s">
        <v>16</v>
      </c>
      <c r="J216" s="31">
        <v>2</v>
      </c>
      <c r="K216" s="31" t="s">
        <v>22</v>
      </c>
      <c r="L216" s="31">
        <v>8</v>
      </c>
      <c r="M216" s="83">
        <v>20</v>
      </c>
      <c r="N216" s="232"/>
      <c r="O216" s="17"/>
      <c r="P216" s="111"/>
      <c r="Q216" s="6">
        <v>22</v>
      </c>
      <c r="R216" s="97" t="s">
        <v>14</v>
      </c>
      <c r="S216" s="31">
        <v>4</v>
      </c>
      <c r="T216" s="20" t="s">
        <v>22</v>
      </c>
      <c r="U216" s="31">
        <v>5</v>
      </c>
      <c r="V216" s="52"/>
      <c r="W216" s="77"/>
      <c r="X216" s="77"/>
      <c r="Y216" s="77"/>
      <c r="Z216" s="77"/>
      <c r="AA216" s="77"/>
      <c r="AB216" s="52"/>
      <c r="AC216" s="77"/>
      <c r="AD216" s="128"/>
      <c r="AE216" s="77"/>
      <c r="AF216" s="77"/>
      <c r="AG216" s="77"/>
      <c r="AH216" s="52"/>
      <c r="AI216" s="142"/>
      <c r="AJ216" s="115"/>
      <c r="AK216" s="77"/>
      <c r="AL216" s="77"/>
      <c r="AM216" s="77"/>
      <c r="AN216" s="52"/>
      <c r="AO216" s="40"/>
      <c r="AP216" s="51"/>
      <c r="AQ216" s="40"/>
      <c r="AR216" s="40"/>
      <c r="AS216" s="40"/>
      <c r="AT216" s="66"/>
      <c r="AU216" s="17"/>
      <c r="AV216" s="83">
        <v>52</v>
      </c>
    </row>
    <row r="217" spans="1:48" ht="19.5" customHeight="1">
      <c r="A217" s="233"/>
      <c r="B217" s="84">
        <v>0.47916666666666669</v>
      </c>
      <c r="C217" s="20"/>
      <c r="D217" s="123" t="s">
        <v>14</v>
      </c>
      <c r="E217" s="31" t="s">
        <v>292</v>
      </c>
      <c r="F217" s="31" t="s">
        <v>22</v>
      </c>
      <c r="G217" s="31" t="s">
        <v>149</v>
      </c>
      <c r="H217" s="31"/>
      <c r="I217" s="151" t="s">
        <v>16</v>
      </c>
      <c r="J217" s="31" t="s">
        <v>108</v>
      </c>
      <c r="K217" s="31" t="s">
        <v>22</v>
      </c>
      <c r="L217" s="31" t="s">
        <v>164</v>
      </c>
      <c r="M217" s="83">
        <v>25</v>
      </c>
      <c r="N217" s="235"/>
      <c r="O217" s="17"/>
      <c r="P217" s="111"/>
      <c r="Q217" s="6"/>
      <c r="R217" s="97" t="s">
        <v>14</v>
      </c>
      <c r="S217" s="31" t="s">
        <v>94</v>
      </c>
      <c r="T217" s="20" t="s">
        <v>22</v>
      </c>
      <c r="U217" s="31" t="s">
        <v>149</v>
      </c>
      <c r="V217" s="52">
        <v>1</v>
      </c>
      <c r="W217" s="77"/>
      <c r="X217" s="77"/>
      <c r="Y217" s="77"/>
      <c r="Z217" s="77"/>
      <c r="AA217" s="77"/>
      <c r="AB217" s="52"/>
      <c r="AC217" s="77"/>
      <c r="AD217" s="128"/>
      <c r="AE217" s="77"/>
      <c r="AF217" s="77"/>
      <c r="AG217" s="77"/>
      <c r="AH217" s="52"/>
      <c r="AI217" s="142"/>
      <c r="AJ217" s="115"/>
      <c r="AK217" s="77"/>
      <c r="AL217" s="77"/>
      <c r="AM217" s="77"/>
      <c r="AN217" s="52"/>
      <c r="AO217" s="40"/>
      <c r="AP217" s="51"/>
      <c r="AQ217" s="40"/>
      <c r="AR217" s="40"/>
      <c r="AS217" s="40"/>
      <c r="AT217" s="66"/>
      <c r="AU217" s="17"/>
      <c r="AV217" s="83">
        <v>53</v>
      </c>
    </row>
    <row r="218" spans="1:48" ht="19.5" customHeight="1">
      <c r="A218" s="233"/>
      <c r="B218" s="84" t="s">
        <v>12</v>
      </c>
      <c r="C218" s="84"/>
      <c r="D218" s="219"/>
      <c r="E218" s="432">
        <v>82</v>
      </c>
      <c r="F218" s="432"/>
      <c r="G218" s="432">
        <v>90</v>
      </c>
      <c r="H218" s="219"/>
      <c r="I218" s="219"/>
      <c r="J218" s="432">
        <v>108</v>
      </c>
      <c r="K218" s="432"/>
      <c r="L218" s="432">
        <v>60</v>
      </c>
      <c r="M218" s="83">
        <v>52</v>
      </c>
      <c r="N218" s="235"/>
      <c r="O218" s="17"/>
      <c r="P218" s="111"/>
      <c r="Q218" s="6">
        <v>20</v>
      </c>
      <c r="R218" s="97" t="s">
        <v>14</v>
      </c>
      <c r="S218" s="20">
        <v>1</v>
      </c>
      <c r="T218" s="20" t="s">
        <v>22</v>
      </c>
      <c r="U218" s="20">
        <v>7</v>
      </c>
      <c r="V218" s="52"/>
      <c r="W218" s="77"/>
      <c r="X218" s="77"/>
      <c r="Y218" s="77"/>
      <c r="Z218" s="77"/>
      <c r="AA218" s="77"/>
      <c r="AB218" s="52"/>
      <c r="AC218" s="77"/>
      <c r="AD218" s="128"/>
      <c r="AE218" s="77"/>
      <c r="AF218" s="77"/>
      <c r="AG218" s="77"/>
      <c r="AH218" s="52"/>
      <c r="AI218" s="142"/>
      <c r="AJ218" s="115"/>
      <c r="AK218" s="77"/>
      <c r="AL218" s="77"/>
      <c r="AM218" s="77"/>
      <c r="AN218" s="52"/>
      <c r="AO218" s="40"/>
      <c r="AP218" s="51"/>
      <c r="AQ218" s="40"/>
      <c r="AR218" s="40"/>
      <c r="AS218" s="40"/>
      <c r="AT218" s="66"/>
      <c r="AU218" s="17"/>
      <c r="AV218" s="83">
        <v>55</v>
      </c>
    </row>
    <row r="219" spans="1:48" ht="19.5" customHeight="1">
      <c r="A219" s="233"/>
      <c r="B219" s="85">
        <v>3</v>
      </c>
      <c r="C219" s="279"/>
      <c r="D219" s="279"/>
      <c r="E219" s="279"/>
      <c r="F219" s="279"/>
      <c r="G219" s="279"/>
      <c r="H219" s="279"/>
      <c r="I219" s="279"/>
      <c r="J219" s="279"/>
      <c r="K219" s="279"/>
      <c r="L219" s="279"/>
      <c r="M219" s="83">
        <v>53</v>
      </c>
      <c r="N219" s="235"/>
      <c r="O219" s="17"/>
      <c r="P219" s="111"/>
      <c r="Q219" s="6"/>
      <c r="R219" s="97" t="s">
        <v>14</v>
      </c>
      <c r="S219" s="31" t="s">
        <v>83</v>
      </c>
      <c r="T219" s="20" t="s">
        <v>22</v>
      </c>
      <c r="U219" s="20" t="s">
        <v>158</v>
      </c>
      <c r="V219" s="52">
        <v>1</v>
      </c>
      <c r="W219" s="77"/>
      <c r="X219" s="77"/>
      <c r="Y219" s="77"/>
      <c r="Z219" s="77"/>
      <c r="AA219" s="77"/>
      <c r="AB219" s="52"/>
      <c r="AC219" s="77"/>
      <c r="AD219" s="128"/>
      <c r="AE219" s="77"/>
      <c r="AF219" s="77"/>
      <c r="AG219" s="77"/>
      <c r="AH219" s="52"/>
      <c r="AI219" s="142"/>
      <c r="AJ219" s="115"/>
      <c r="AK219" s="77"/>
      <c r="AL219" s="77"/>
      <c r="AM219" s="77"/>
      <c r="AN219" s="52"/>
      <c r="AO219" s="40"/>
      <c r="AP219" s="51"/>
      <c r="AQ219" s="40"/>
      <c r="AR219" s="40"/>
      <c r="AS219" s="40"/>
      <c r="AT219" s="66"/>
      <c r="AU219" s="17"/>
      <c r="AV219" s="83">
        <v>62</v>
      </c>
    </row>
    <row r="220" spans="1:48" ht="19.5" customHeight="1">
      <c r="A220" s="233"/>
      <c r="B220" s="84">
        <v>0.54166666666666663</v>
      </c>
      <c r="C220" s="279"/>
      <c r="D220" s="279"/>
      <c r="E220" s="279" t="s">
        <v>156</v>
      </c>
      <c r="F220" s="279"/>
      <c r="G220" s="279" t="s">
        <v>156</v>
      </c>
      <c r="H220" s="279"/>
      <c r="I220" s="279"/>
      <c r="J220" s="279" t="s">
        <v>156</v>
      </c>
      <c r="K220" s="279"/>
      <c r="L220" s="279" t="s">
        <v>156</v>
      </c>
      <c r="M220" s="83">
        <v>54</v>
      </c>
      <c r="N220" s="235"/>
      <c r="O220" s="17"/>
      <c r="P220" s="111"/>
      <c r="Q220" s="77"/>
      <c r="R220" s="77"/>
      <c r="S220" s="77"/>
      <c r="T220" s="77"/>
      <c r="U220" s="77"/>
      <c r="V220" s="52"/>
      <c r="W220" s="77"/>
      <c r="X220" s="77"/>
      <c r="Y220" s="77"/>
      <c r="Z220" s="77"/>
      <c r="AA220" s="77"/>
      <c r="AB220" s="52"/>
      <c r="AC220" s="77"/>
      <c r="AD220" s="128"/>
      <c r="AE220" s="77"/>
      <c r="AF220" s="77"/>
      <c r="AG220" s="77"/>
      <c r="AH220" s="52"/>
      <c r="AI220" s="142"/>
      <c r="AJ220" s="115"/>
      <c r="AK220" s="77"/>
      <c r="AL220" s="77"/>
      <c r="AM220" s="77"/>
      <c r="AN220" s="52"/>
      <c r="AO220" s="40"/>
      <c r="AP220" s="51"/>
      <c r="AQ220" s="40"/>
      <c r="AR220" s="40"/>
      <c r="AS220" s="40"/>
      <c r="AT220" s="66"/>
      <c r="AU220" s="17"/>
      <c r="AV220" s="83">
        <v>70</v>
      </c>
    </row>
    <row r="221" spans="1:48" ht="19.5" customHeight="1">
      <c r="A221" s="233"/>
      <c r="B221" s="84" t="s">
        <v>12</v>
      </c>
      <c r="C221" s="280"/>
      <c r="D221" s="281"/>
      <c r="E221" s="463"/>
      <c r="F221" s="463"/>
      <c r="G221" s="463"/>
      <c r="H221" s="281"/>
      <c r="I221" s="281"/>
      <c r="J221" s="463"/>
      <c r="K221" s="463"/>
      <c r="L221" s="463"/>
      <c r="M221" s="83">
        <v>55</v>
      </c>
      <c r="N221" s="235"/>
      <c r="O221" s="17"/>
      <c r="P221" s="111"/>
      <c r="Q221" s="77"/>
      <c r="R221" s="77"/>
      <c r="S221" s="77"/>
      <c r="T221" s="77"/>
      <c r="U221" s="77"/>
      <c r="V221" s="52"/>
      <c r="W221" s="77"/>
      <c r="X221" s="77"/>
      <c r="Y221" s="77"/>
      <c r="Z221" s="77"/>
      <c r="AA221" s="77"/>
      <c r="AB221" s="52"/>
      <c r="AC221" s="77"/>
      <c r="AD221" s="128"/>
      <c r="AE221" s="77"/>
      <c r="AF221" s="77"/>
      <c r="AG221" s="77"/>
      <c r="AH221" s="52"/>
      <c r="AI221" s="142"/>
      <c r="AJ221" s="115"/>
      <c r="AK221" s="77"/>
      <c r="AL221" s="77"/>
      <c r="AM221" s="77"/>
      <c r="AN221" s="52"/>
      <c r="AO221" s="40"/>
      <c r="AP221" s="51"/>
      <c r="AQ221" s="40"/>
      <c r="AR221" s="40"/>
      <c r="AS221" s="40"/>
      <c r="AT221" s="66"/>
      <c r="AU221" s="17"/>
      <c r="AV221" s="83">
        <v>71</v>
      </c>
    </row>
    <row r="222" spans="1:48" ht="19.5" customHeight="1">
      <c r="A222" s="229" t="s">
        <v>10</v>
      </c>
      <c r="B222" s="85">
        <v>4</v>
      </c>
      <c r="C222" s="279"/>
      <c r="D222" s="279"/>
      <c r="E222" s="279"/>
      <c r="F222" s="279"/>
      <c r="G222" s="279"/>
      <c r="H222" s="279"/>
      <c r="I222" s="279"/>
      <c r="J222" s="279"/>
      <c r="K222" s="279"/>
      <c r="L222" s="279"/>
      <c r="M222" s="83">
        <v>62</v>
      </c>
      <c r="N222" s="235"/>
      <c r="O222" s="14" t="s">
        <v>10</v>
      </c>
      <c r="P222" s="111"/>
      <c r="Q222" s="77"/>
      <c r="R222" s="77"/>
      <c r="S222" s="77"/>
      <c r="T222" s="77"/>
      <c r="U222" s="77"/>
      <c r="V222" s="52"/>
      <c r="W222" s="77"/>
      <c r="X222" s="77"/>
      <c r="Y222" s="77"/>
      <c r="Z222" s="77"/>
      <c r="AA222" s="77"/>
      <c r="AB222" s="52"/>
      <c r="AC222" s="77"/>
      <c r="AD222" s="128"/>
      <c r="AE222" s="77"/>
      <c r="AF222" s="77"/>
      <c r="AG222" s="77"/>
      <c r="AH222" s="52"/>
      <c r="AI222" s="142"/>
      <c r="AJ222" s="115"/>
      <c r="AK222" s="77"/>
      <c r="AL222" s="77"/>
      <c r="AM222" s="77"/>
      <c r="AN222" s="52"/>
      <c r="AO222" s="40"/>
      <c r="AP222" s="51"/>
      <c r="AQ222" s="40"/>
      <c r="AR222" s="40"/>
      <c r="AS222" s="40"/>
      <c r="AT222" s="66"/>
      <c r="AU222" s="17"/>
      <c r="AV222" s="83">
        <v>74</v>
      </c>
    </row>
    <row r="223" spans="1:48" ht="19.5" customHeight="1">
      <c r="A223" s="436" t="s">
        <v>291</v>
      </c>
      <c r="B223" s="84">
        <v>0.60416666666666663</v>
      </c>
      <c r="C223" s="279"/>
      <c r="D223" s="279"/>
      <c r="E223" s="279" t="s">
        <v>156</v>
      </c>
      <c r="F223" s="279"/>
      <c r="G223" s="279" t="s">
        <v>156</v>
      </c>
      <c r="H223" s="279"/>
      <c r="I223" s="279"/>
      <c r="J223" s="279" t="s">
        <v>156</v>
      </c>
      <c r="K223" s="279"/>
      <c r="L223" s="279" t="s">
        <v>156</v>
      </c>
      <c r="M223" s="83">
        <v>70</v>
      </c>
      <c r="N223" s="234"/>
      <c r="O223" s="14"/>
      <c r="P223" s="111"/>
      <c r="Q223" s="77"/>
      <c r="R223" s="77"/>
      <c r="S223" s="77"/>
      <c r="T223" s="77"/>
      <c r="U223" s="77"/>
      <c r="V223" s="52"/>
      <c r="W223" s="77"/>
      <c r="X223" s="77"/>
      <c r="Y223" s="77"/>
      <c r="Z223" s="77"/>
      <c r="AA223" s="77"/>
      <c r="AB223" s="52"/>
      <c r="AC223" s="77"/>
      <c r="AD223" s="128"/>
      <c r="AE223" s="77"/>
      <c r="AF223" s="77"/>
      <c r="AG223" s="77"/>
      <c r="AH223" s="52"/>
      <c r="AI223" s="142"/>
      <c r="AJ223" s="115"/>
      <c r="AK223" s="77"/>
      <c r="AL223" s="77"/>
      <c r="AM223" s="77"/>
      <c r="AN223" s="52"/>
      <c r="AO223" s="40"/>
      <c r="AP223" s="51"/>
      <c r="AQ223" s="40"/>
      <c r="AR223" s="40"/>
      <c r="AS223" s="40"/>
      <c r="AT223" s="66"/>
      <c r="AU223" s="17"/>
      <c r="AV223" s="83"/>
    </row>
    <row r="224" spans="1:48" ht="19.5" customHeight="1">
      <c r="A224" s="236" t="s">
        <v>104</v>
      </c>
      <c r="B224" s="84" t="s">
        <v>12</v>
      </c>
      <c r="C224" s="280"/>
      <c r="D224" s="281"/>
      <c r="E224" s="463"/>
      <c r="F224" s="463"/>
      <c r="G224" s="463"/>
      <c r="H224" s="281"/>
      <c r="I224" s="281"/>
      <c r="J224" s="463"/>
      <c r="K224" s="463"/>
      <c r="L224" s="463"/>
      <c r="M224" s="83">
        <v>71</v>
      </c>
      <c r="N224" s="232"/>
      <c r="O224" s="17"/>
      <c r="P224" s="111"/>
      <c r="Q224" s="77"/>
      <c r="R224" s="77"/>
      <c r="S224" s="77"/>
      <c r="T224" s="77"/>
      <c r="U224" s="77"/>
      <c r="V224" s="52"/>
      <c r="W224" s="77"/>
      <c r="X224" s="77"/>
      <c r="Y224" s="77"/>
      <c r="Z224" s="77"/>
      <c r="AA224" s="77"/>
      <c r="AB224" s="52"/>
      <c r="AC224" s="77"/>
      <c r="AD224" s="128"/>
      <c r="AE224" s="77"/>
      <c r="AF224" s="77"/>
      <c r="AG224" s="77"/>
      <c r="AH224" s="52"/>
      <c r="AI224" s="142"/>
      <c r="AJ224" s="115"/>
      <c r="AK224" s="77"/>
      <c r="AL224" s="77"/>
      <c r="AM224" s="77"/>
      <c r="AN224" s="52"/>
      <c r="AO224" s="40"/>
      <c r="AP224" s="51"/>
      <c r="AQ224" s="40"/>
      <c r="AR224" s="40"/>
      <c r="AS224" s="40"/>
      <c r="AT224" s="66"/>
      <c r="AU224" s="17"/>
      <c r="AV224" s="83"/>
    </row>
    <row r="225" spans="1:48" ht="19.5" customHeight="1">
      <c r="A225" s="195" t="s">
        <v>118</v>
      </c>
      <c r="B225" s="85">
        <v>5</v>
      </c>
      <c r="C225" s="295">
        <v>28</v>
      </c>
      <c r="D225" s="295" t="s">
        <v>15</v>
      </c>
      <c r="E225" s="438">
        <v>3</v>
      </c>
      <c r="F225" s="438" t="s">
        <v>22</v>
      </c>
      <c r="G225" s="438">
        <v>10</v>
      </c>
      <c r="H225" s="31">
        <v>25</v>
      </c>
      <c r="I225" s="150" t="s">
        <v>18</v>
      </c>
      <c r="J225" s="31">
        <v>5</v>
      </c>
      <c r="K225" s="31" t="s">
        <v>22</v>
      </c>
      <c r="L225" s="31">
        <v>7</v>
      </c>
      <c r="M225" s="83">
        <v>74</v>
      </c>
      <c r="N225" s="232"/>
      <c r="O225" s="17"/>
      <c r="P225" s="111"/>
      <c r="V225" s="52"/>
      <c r="W225" s="77"/>
      <c r="X225" s="77"/>
      <c r="Y225" s="77"/>
      <c r="Z225" s="77"/>
      <c r="AA225" s="77"/>
      <c r="AB225" s="52"/>
      <c r="AC225" s="77"/>
      <c r="AD225" s="128"/>
      <c r="AE225" s="77"/>
      <c r="AF225" s="77"/>
      <c r="AG225" s="77"/>
      <c r="AH225" s="52"/>
      <c r="AI225" s="142"/>
      <c r="AJ225" s="115"/>
      <c r="AK225" s="77"/>
      <c r="AL225" s="77"/>
      <c r="AM225" s="77"/>
      <c r="AN225" s="52"/>
      <c r="AO225" s="40"/>
      <c r="AP225" s="51"/>
      <c r="AQ225" s="40"/>
      <c r="AR225" s="40"/>
      <c r="AS225" s="40"/>
      <c r="AT225" s="66"/>
      <c r="AU225" s="17"/>
      <c r="AV225" s="83"/>
    </row>
    <row r="226" spans="1:48" ht="19.5" customHeight="1">
      <c r="A226" s="24" t="s">
        <v>108</v>
      </c>
      <c r="B226" s="84">
        <v>0.66666666666666663</v>
      </c>
      <c r="C226" s="295"/>
      <c r="D226" s="295" t="s">
        <v>15</v>
      </c>
      <c r="E226" s="438" t="s">
        <v>89</v>
      </c>
      <c r="F226" s="438" t="s">
        <v>22</v>
      </c>
      <c r="G226" s="438" t="s">
        <v>187</v>
      </c>
      <c r="H226" s="31"/>
      <c r="I226" s="150" t="s">
        <v>18</v>
      </c>
      <c r="J226" s="31" t="s">
        <v>43</v>
      </c>
      <c r="K226" s="31" t="s">
        <v>22</v>
      </c>
      <c r="L226" s="31" t="s">
        <v>118</v>
      </c>
      <c r="M226" s="83"/>
      <c r="N226" s="232"/>
      <c r="O226" s="17"/>
      <c r="P226" s="111"/>
      <c r="V226" s="52"/>
      <c r="W226" s="77"/>
      <c r="X226" s="77"/>
      <c r="Y226" s="77"/>
      <c r="Z226" s="77"/>
      <c r="AA226" s="77"/>
      <c r="AB226" s="52"/>
      <c r="AC226" s="77"/>
      <c r="AD226" s="128"/>
      <c r="AE226" s="77"/>
      <c r="AF226" s="77"/>
      <c r="AG226" s="77"/>
      <c r="AH226" s="52"/>
      <c r="AI226" s="142"/>
      <c r="AJ226" s="115"/>
      <c r="AK226" s="77"/>
      <c r="AL226" s="77"/>
      <c r="AM226" s="77"/>
      <c r="AN226" s="52"/>
      <c r="AO226" s="40"/>
      <c r="AP226" s="51"/>
      <c r="AQ226" s="40"/>
      <c r="AR226" s="40"/>
      <c r="AS226" s="40"/>
      <c r="AT226" s="66"/>
      <c r="AU226" s="17"/>
      <c r="AV226" s="83"/>
    </row>
    <row r="227" spans="1:48" ht="19.5" customHeight="1">
      <c r="A227" s="239"/>
      <c r="B227" s="84" t="s">
        <v>12</v>
      </c>
      <c r="C227" s="84"/>
      <c r="D227" s="219"/>
      <c r="E227" s="432">
        <v>64</v>
      </c>
      <c r="F227" s="432"/>
      <c r="G227" s="432">
        <v>105</v>
      </c>
      <c r="H227" s="295"/>
      <c r="I227" s="295"/>
      <c r="J227" s="432">
        <v>40</v>
      </c>
      <c r="K227" s="432"/>
      <c r="L227" s="432">
        <v>107</v>
      </c>
      <c r="M227" s="83"/>
      <c r="N227" s="269"/>
      <c r="O227" s="17"/>
      <c r="P227" s="111"/>
      <c r="Q227" s="77"/>
      <c r="R227" s="77"/>
      <c r="S227" s="77"/>
      <c r="T227" s="77"/>
      <c r="U227" s="77"/>
      <c r="V227" s="52"/>
      <c r="W227" s="77"/>
      <c r="X227" s="77"/>
      <c r="Y227" s="77"/>
      <c r="Z227" s="77"/>
      <c r="AA227" s="77"/>
      <c r="AB227" s="52"/>
      <c r="AC227" s="77"/>
      <c r="AD227" s="128"/>
      <c r="AE227" s="77"/>
      <c r="AF227" s="77"/>
      <c r="AG227" s="77"/>
      <c r="AH227" s="52"/>
      <c r="AI227" s="142"/>
      <c r="AJ227" s="115"/>
      <c r="AK227" s="77"/>
      <c r="AL227" s="77"/>
      <c r="AM227" s="77"/>
      <c r="AN227" s="52"/>
      <c r="AO227" s="40"/>
      <c r="AP227" s="51"/>
      <c r="AQ227" s="40"/>
      <c r="AR227" s="40"/>
      <c r="AS227" s="40"/>
      <c r="AT227" s="66"/>
      <c r="AU227" s="17"/>
      <c r="AV227" s="83"/>
    </row>
    <row r="228" spans="1:48" ht="19.5" customHeight="1">
      <c r="A228" s="233"/>
      <c r="B228" s="85">
        <v>6</v>
      </c>
      <c r="C228" s="20">
        <v>18</v>
      </c>
      <c r="D228" s="20" t="s">
        <v>15</v>
      </c>
      <c r="E228" s="31">
        <v>4</v>
      </c>
      <c r="F228" s="31" t="s">
        <v>22</v>
      </c>
      <c r="G228" s="31">
        <v>9</v>
      </c>
      <c r="H228" s="31">
        <v>26</v>
      </c>
      <c r="I228" s="151" t="s">
        <v>16</v>
      </c>
      <c r="J228" s="31">
        <v>2</v>
      </c>
      <c r="K228" s="31" t="s">
        <v>22</v>
      </c>
      <c r="L228" s="31">
        <v>4</v>
      </c>
      <c r="M228" s="83"/>
      <c r="N228" s="269"/>
      <c r="O228" s="17"/>
      <c r="P228" s="111"/>
      <c r="Q228" s="77"/>
      <c r="R228" s="77"/>
      <c r="S228" s="77"/>
      <c r="T228" s="77"/>
      <c r="U228" s="77"/>
      <c r="V228" s="52"/>
      <c r="W228" s="77"/>
      <c r="X228" s="77"/>
      <c r="Y228" s="77"/>
      <c r="Z228" s="77"/>
      <c r="AA228" s="77"/>
      <c r="AB228" s="52"/>
      <c r="AC228" s="77"/>
      <c r="AD228" s="128"/>
      <c r="AE228" s="77"/>
      <c r="AF228" s="77"/>
      <c r="AG228" s="77"/>
      <c r="AH228" s="52"/>
      <c r="AI228" s="142"/>
      <c r="AJ228" s="115"/>
      <c r="AK228" s="77"/>
      <c r="AL228" s="77"/>
      <c r="AM228" s="77"/>
      <c r="AN228" s="52"/>
      <c r="AO228" s="40"/>
      <c r="AP228" s="51"/>
      <c r="AQ228" s="40"/>
      <c r="AR228" s="40"/>
      <c r="AS228" s="40"/>
      <c r="AT228" s="66"/>
      <c r="AU228" s="17"/>
      <c r="AV228" s="83"/>
    </row>
    <row r="229" spans="1:48" ht="19.5" customHeight="1">
      <c r="A229" s="233"/>
      <c r="B229" s="84">
        <v>0.72916666666666663</v>
      </c>
      <c r="C229" s="20"/>
      <c r="D229" s="20" t="s">
        <v>15</v>
      </c>
      <c r="E229" s="31" t="s">
        <v>104</v>
      </c>
      <c r="F229" s="31" t="s">
        <v>22</v>
      </c>
      <c r="G229" s="31" t="s">
        <v>163</v>
      </c>
      <c r="H229" s="31"/>
      <c r="I229" s="151" t="s">
        <v>16</v>
      </c>
      <c r="J229" s="31" t="s">
        <v>108</v>
      </c>
      <c r="K229" s="31" t="s">
        <v>22</v>
      </c>
      <c r="L229" s="31" t="s">
        <v>98</v>
      </c>
      <c r="M229" s="83"/>
      <c r="N229" s="269"/>
      <c r="O229" s="17"/>
      <c r="P229" s="111"/>
      <c r="Q229" s="77"/>
      <c r="R229" s="77"/>
      <c r="S229" s="77"/>
      <c r="T229" s="77"/>
      <c r="U229" s="77"/>
      <c r="V229" s="52"/>
      <c r="W229" s="77"/>
      <c r="X229" s="77"/>
      <c r="Y229" s="77"/>
      <c r="Z229" s="77"/>
      <c r="AA229" s="77"/>
      <c r="AB229" s="52"/>
      <c r="AC229" s="77"/>
      <c r="AD229" s="128"/>
      <c r="AE229" s="77"/>
      <c r="AF229" s="77"/>
      <c r="AG229" s="77"/>
      <c r="AH229" s="52"/>
      <c r="AI229" s="142"/>
      <c r="AJ229" s="115"/>
      <c r="AK229" s="77"/>
      <c r="AL229" s="77"/>
      <c r="AM229" s="77"/>
      <c r="AN229" s="52"/>
      <c r="AO229" s="40"/>
      <c r="AP229" s="51"/>
      <c r="AQ229" s="40"/>
      <c r="AR229" s="40"/>
      <c r="AS229" s="40"/>
      <c r="AT229" s="66"/>
      <c r="AU229" s="17"/>
      <c r="AV229" s="83"/>
    </row>
    <row r="230" spans="1:48" ht="19.5" customHeight="1" thickBot="1">
      <c r="A230" s="240"/>
      <c r="B230" s="241" t="s">
        <v>12</v>
      </c>
      <c r="C230" s="241"/>
      <c r="D230" s="243"/>
      <c r="E230" s="437">
        <v>81</v>
      </c>
      <c r="F230" s="437"/>
      <c r="G230" s="437">
        <v>55</v>
      </c>
      <c r="H230" s="243"/>
      <c r="I230" s="243"/>
      <c r="J230" s="437">
        <v>66</v>
      </c>
      <c r="K230" s="437"/>
      <c r="L230" s="437">
        <v>64</v>
      </c>
      <c r="M230" s="261"/>
      <c r="N230" s="275"/>
      <c r="O230" s="17"/>
      <c r="P230" s="111"/>
      <c r="Q230" s="77"/>
      <c r="R230" s="77"/>
      <c r="S230" s="77"/>
      <c r="T230" s="77"/>
      <c r="U230" s="77"/>
      <c r="V230" s="52"/>
      <c r="W230" s="77"/>
      <c r="X230" s="77"/>
      <c r="Y230" s="77"/>
      <c r="Z230" s="77"/>
      <c r="AA230" s="77"/>
      <c r="AB230" s="52"/>
      <c r="AC230" s="77"/>
      <c r="AD230" s="128"/>
      <c r="AE230" s="77"/>
      <c r="AF230" s="77"/>
      <c r="AG230" s="77"/>
      <c r="AH230" s="52"/>
      <c r="AI230" s="142"/>
      <c r="AJ230" s="115"/>
      <c r="AK230" s="77"/>
      <c r="AL230" s="77"/>
      <c r="AM230" s="77"/>
      <c r="AN230" s="52"/>
      <c r="AO230" s="40"/>
      <c r="AP230" s="51"/>
      <c r="AQ230" s="40"/>
      <c r="AR230" s="40"/>
      <c r="AS230" s="40"/>
      <c r="AT230" s="66"/>
      <c r="AU230" s="17"/>
      <c r="AV230" s="83"/>
    </row>
    <row r="231" spans="1:48" ht="15" customHeight="1">
      <c r="A231" s="255"/>
      <c r="B231" s="268"/>
      <c r="C231" s="256"/>
      <c r="D231" s="257"/>
      <c r="E231" s="257"/>
      <c r="F231" s="257"/>
      <c r="G231" s="257"/>
      <c r="H231" s="257"/>
      <c r="I231" s="257"/>
      <c r="J231" s="257"/>
      <c r="K231" s="257"/>
      <c r="L231" s="257"/>
      <c r="M231" s="251" t="s">
        <v>146</v>
      </c>
      <c r="N231" s="252" t="s">
        <v>147</v>
      </c>
      <c r="O231" s="17"/>
      <c r="P231" s="111"/>
      <c r="Q231" s="35"/>
      <c r="R231" s="35"/>
      <c r="S231" s="35"/>
      <c r="T231" s="35"/>
      <c r="U231" s="35"/>
      <c r="V231" s="52"/>
      <c r="W231" s="35"/>
      <c r="X231" s="35"/>
      <c r="Y231" s="35"/>
      <c r="Z231" s="35"/>
      <c r="AA231" s="35"/>
      <c r="AB231" s="52"/>
      <c r="AC231" s="35"/>
      <c r="AD231" s="128"/>
      <c r="AE231" s="35"/>
      <c r="AF231" s="35"/>
      <c r="AG231" s="35"/>
      <c r="AH231" s="52"/>
      <c r="AI231" s="142"/>
      <c r="AJ231" s="115"/>
      <c r="AK231" s="35"/>
      <c r="AL231" s="35"/>
      <c r="AM231" s="35"/>
      <c r="AN231" s="52"/>
      <c r="AO231" s="40"/>
      <c r="AP231" s="51"/>
      <c r="AQ231" s="40"/>
      <c r="AR231" s="40"/>
      <c r="AS231" s="40"/>
      <c r="AT231" s="66"/>
      <c r="AU231" s="17"/>
      <c r="AV231" s="178" t="s">
        <v>146</v>
      </c>
    </row>
    <row r="232" spans="1:48" ht="19.5" customHeight="1">
      <c r="A232" s="229">
        <v>43771</v>
      </c>
      <c r="B232" s="99">
        <v>1</v>
      </c>
      <c r="C232" s="31">
        <v>21</v>
      </c>
      <c r="D232" s="31" t="s">
        <v>15</v>
      </c>
      <c r="E232" s="31">
        <v>2</v>
      </c>
      <c r="F232" s="31" t="s">
        <v>22</v>
      </c>
      <c r="G232" s="31">
        <v>6</v>
      </c>
      <c r="H232" s="20">
        <v>21</v>
      </c>
      <c r="I232" s="123" t="s">
        <v>14</v>
      </c>
      <c r="J232" s="31">
        <v>8</v>
      </c>
      <c r="K232" s="31" t="s">
        <v>22</v>
      </c>
      <c r="L232" s="31">
        <v>10</v>
      </c>
      <c r="M232" s="179">
        <v>2</v>
      </c>
      <c r="N232" s="263">
        <v>52</v>
      </c>
      <c r="O232" s="165">
        <v>43771</v>
      </c>
      <c r="P232" s="104">
        <f>+V232+AB232+AH232+AN232+AT232</f>
        <v>12</v>
      </c>
      <c r="Q232" s="50"/>
      <c r="R232" s="50"/>
      <c r="S232" s="50"/>
      <c r="T232" s="50"/>
      <c r="U232" s="50"/>
      <c r="V232" s="50">
        <f>SUM(V233:V250)</f>
        <v>3</v>
      </c>
      <c r="W232" s="50"/>
      <c r="X232" s="50"/>
      <c r="Y232" s="50"/>
      <c r="Z232" s="50"/>
      <c r="AA232" s="50"/>
      <c r="AB232" s="50">
        <f>SUM(AB233:AB250)</f>
        <v>1</v>
      </c>
      <c r="AC232" s="50"/>
      <c r="AD232" s="127"/>
      <c r="AE232" s="50"/>
      <c r="AF232" s="50"/>
      <c r="AG232" s="50"/>
      <c r="AH232" s="50">
        <f>SUM(AH233:AH250)</f>
        <v>3</v>
      </c>
      <c r="AI232" s="140"/>
      <c r="AJ232" s="114"/>
      <c r="AK232" s="50"/>
      <c r="AL232" s="50"/>
      <c r="AM232" s="50"/>
      <c r="AN232" s="50">
        <f>SUM(AN233:AN250)</f>
        <v>4</v>
      </c>
      <c r="AO232" s="50"/>
      <c r="AP232" s="50"/>
      <c r="AQ232" s="50"/>
      <c r="AR232" s="50"/>
      <c r="AS232" s="62"/>
      <c r="AT232" s="50">
        <f>SUM(AT233:AT250)</f>
        <v>1</v>
      </c>
      <c r="AU232" s="17"/>
      <c r="AV232" s="179">
        <v>2</v>
      </c>
    </row>
    <row r="233" spans="1:48" ht="19.5" customHeight="1">
      <c r="A233" s="351" t="s">
        <v>55</v>
      </c>
      <c r="B233" s="98">
        <v>0.41666666666666669</v>
      </c>
      <c r="C233" s="31"/>
      <c r="D233" s="31" t="s">
        <v>15</v>
      </c>
      <c r="E233" s="31" t="s">
        <v>191</v>
      </c>
      <c r="F233" s="31" t="s">
        <v>22</v>
      </c>
      <c r="G233" s="31" t="s">
        <v>293</v>
      </c>
      <c r="H233" s="20"/>
      <c r="I233" s="123" t="s">
        <v>14</v>
      </c>
      <c r="J233" s="31" t="s">
        <v>103</v>
      </c>
      <c r="K233" s="31" t="s">
        <v>22</v>
      </c>
      <c r="L233" s="31" t="s">
        <v>105</v>
      </c>
      <c r="M233" s="180">
        <v>15</v>
      </c>
      <c r="N233" s="263" t="s">
        <v>113</v>
      </c>
      <c r="O233" s="165" t="s">
        <v>56</v>
      </c>
      <c r="P233" s="109"/>
      <c r="Q233" s="35"/>
      <c r="R233" s="35"/>
      <c r="S233" s="35"/>
      <c r="T233" s="35"/>
      <c r="U233" s="35"/>
      <c r="V233" s="52"/>
      <c r="W233" s="35"/>
      <c r="X233" s="35"/>
      <c r="Y233" s="35"/>
      <c r="Z233" s="35"/>
      <c r="AA233" s="35"/>
      <c r="AB233" s="52"/>
      <c r="AC233" s="38"/>
      <c r="AD233" s="132"/>
      <c r="AE233" s="38"/>
      <c r="AF233" s="38"/>
      <c r="AG233" s="38"/>
      <c r="AH233" s="54"/>
      <c r="AI233" s="141"/>
      <c r="AJ233" s="116"/>
      <c r="AK233" s="32"/>
      <c r="AL233" s="32"/>
      <c r="AM233" s="32"/>
      <c r="AN233" s="51"/>
      <c r="AO233" s="40"/>
      <c r="AP233" s="51"/>
      <c r="AQ233" s="40"/>
      <c r="AR233" s="40"/>
      <c r="AS233" s="40"/>
      <c r="AT233" s="66"/>
      <c r="AU233" s="17"/>
      <c r="AV233" s="179">
        <v>18</v>
      </c>
    </row>
    <row r="234" spans="1:48" ht="19.5" customHeight="1">
      <c r="A234" s="351" t="s">
        <v>196</v>
      </c>
      <c r="B234" s="84" t="s">
        <v>12</v>
      </c>
      <c r="C234" s="84"/>
      <c r="D234" s="295"/>
      <c r="E234" s="189">
        <v>78</v>
      </c>
      <c r="F234" s="189"/>
      <c r="G234" s="189">
        <v>75</v>
      </c>
      <c r="H234" s="219"/>
      <c r="I234" s="219"/>
      <c r="J234" s="403">
        <v>20</v>
      </c>
      <c r="K234" s="404" t="s">
        <v>285</v>
      </c>
      <c r="L234" s="402">
        <v>0</v>
      </c>
      <c r="M234" s="179">
        <v>18</v>
      </c>
      <c r="N234" s="232"/>
      <c r="O234" s="14"/>
      <c r="P234" s="109"/>
      <c r="Q234" s="6">
        <v>27</v>
      </c>
      <c r="R234" s="97" t="s">
        <v>14</v>
      </c>
      <c r="S234" s="31">
        <v>4</v>
      </c>
      <c r="T234" s="20" t="s">
        <v>22</v>
      </c>
      <c r="U234" s="31">
        <v>8</v>
      </c>
      <c r="V234" s="20">
        <v>1</v>
      </c>
      <c r="W234" s="20">
        <v>24</v>
      </c>
      <c r="X234" s="20" t="s">
        <v>15</v>
      </c>
      <c r="Y234" s="20">
        <v>6</v>
      </c>
      <c r="Z234" s="20" t="s">
        <v>22</v>
      </c>
      <c r="AA234" s="20">
        <v>8</v>
      </c>
      <c r="AB234" s="20">
        <v>1</v>
      </c>
      <c r="AC234" s="20">
        <v>25</v>
      </c>
      <c r="AD234" s="22" t="s">
        <v>17</v>
      </c>
      <c r="AE234" s="20">
        <v>5</v>
      </c>
      <c r="AF234" s="20" t="s">
        <v>22</v>
      </c>
      <c r="AG234" s="20">
        <v>7</v>
      </c>
      <c r="AI234" s="20">
        <v>22</v>
      </c>
      <c r="AJ234" s="150" t="s">
        <v>18</v>
      </c>
      <c r="AK234" s="20">
        <v>1</v>
      </c>
      <c r="AL234" s="20" t="s">
        <v>22</v>
      </c>
      <c r="AM234" s="20">
        <v>4</v>
      </c>
      <c r="AN234" s="20">
        <v>1</v>
      </c>
      <c r="AU234" s="27">
        <v>43771</v>
      </c>
      <c r="AV234" s="179">
        <v>61</v>
      </c>
    </row>
    <row r="235" spans="1:48" ht="19.5" customHeight="1">
      <c r="A235" s="351" t="s">
        <v>197</v>
      </c>
      <c r="B235" s="85">
        <v>2</v>
      </c>
      <c r="C235" s="31">
        <v>25</v>
      </c>
      <c r="D235" s="22" t="s">
        <v>17</v>
      </c>
      <c r="E235" s="31">
        <v>5</v>
      </c>
      <c r="F235" s="31" t="s">
        <v>22</v>
      </c>
      <c r="G235" s="31">
        <v>7</v>
      </c>
      <c r="H235" s="31">
        <v>9</v>
      </c>
      <c r="I235" s="150" t="s">
        <v>18</v>
      </c>
      <c r="J235" s="31">
        <v>4</v>
      </c>
      <c r="K235" s="31" t="s">
        <v>22</v>
      </c>
      <c r="L235" s="31">
        <v>7</v>
      </c>
      <c r="M235" s="83">
        <v>53</v>
      </c>
      <c r="N235" s="232"/>
      <c r="O235" s="17"/>
      <c r="P235" s="111"/>
      <c r="Q235" s="6"/>
      <c r="R235" s="97" t="s">
        <v>14</v>
      </c>
      <c r="S235" s="31" t="s">
        <v>94</v>
      </c>
      <c r="T235" s="20" t="s">
        <v>22</v>
      </c>
      <c r="U235" s="31" t="s">
        <v>103</v>
      </c>
      <c r="V235" s="20"/>
      <c r="W235" s="20"/>
      <c r="X235" s="20" t="s">
        <v>15</v>
      </c>
      <c r="Y235" s="20" t="s">
        <v>106</v>
      </c>
      <c r="Z235" s="20" t="s">
        <v>22</v>
      </c>
      <c r="AA235" s="20" t="s">
        <v>96</v>
      </c>
      <c r="AB235" s="20"/>
      <c r="AC235" s="20"/>
      <c r="AD235" s="22" t="s">
        <v>17</v>
      </c>
      <c r="AE235" s="25" t="s">
        <v>159</v>
      </c>
      <c r="AF235" s="20" t="s">
        <v>22</v>
      </c>
      <c r="AG235" s="25" t="s">
        <v>31</v>
      </c>
      <c r="AH235" s="33">
        <v>1</v>
      </c>
      <c r="AI235" s="20"/>
      <c r="AJ235" s="150" t="s">
        <v>18</v>
      </c>
      <c r="AK235" s="31" t="s">
        <v>35</v>
      </c>
      <c r="AL235" s="31" t="s">
        <v>22</v>
      </c>
      <c r="AM235" s="31" t="s">
        <v>41</v>
      </c>
      <c r="AN235" s="20"/>
      <c r="AU235" s="27" t="s">
        <v>56</v>
      </c>
      <c r="AV235" s="182">
        <v>18</v>
      </c>
    </row>
    <row r="236" spans="1:48" ht="19.5" customHeight="1">
      <c r="A236" s="233"/>
      <c r="B236" s="84">
        <v>0.47916666666666669</v>
      </c>
      <c r="C236" s="31"/>
      <c r="D236" s="22" t="s">
        <v>17</v>
      </c>
      <c r="E236" s="31" t="s">
        <v>159</v>
      </c>
      <c r="F236" s="31" t="s">
        <v>22</v>
      </c>
      <c r="G236" s="31" t="s">
        <v>31</v>
      </c>
      <c r="H236" s="31"/>
      <c r="I236" s="150" t="s">
        <v>18</v>
      </c>
      <c r="J236" s="31" t="s">
        <v>41</v>
      </c>
      <c r="K236" s="31" t="s">
        <v>22</v>
      </c>
      <c r="L236" s="31" t="s">
        <v>118</v>
      </c>
      <c r="M236" s="180">
        <v>54</v>
      </c>
      <c r="N236" s="232"/>
      <c r="O236" s="17"/>
      <c r="P236" s="111"/>
      <c r="Q236" s="6">
        <v>21</v>
      </c>
      <c r="R236" s="97" t="s">
        <v>14</v>
      </c>
      <c r="S236" s="20">
        <v>8</v>
      </c>
      <c r="T236" s="20" t="s">
        <v>22</v>
      </c>
      <c r="U236" s="20">
        <v>10</v>
      </c>
      <c r="V236" s="20">
        <v>1</v>
      </c>
      <c r="W236" s="20"/>
      <c r="X236" s="20"/>
      <c r="Y236" s="20"/>
      <c r="Z236" s="20"/>
      <c r="AA236" s="20"/>
      <c r="AB236" s="20"/>
      <c r="AC236" s="20">
        <v>22</v>
      </c>
      <c r="AD236" s="22" t="s">
        <v>17</v>
      </c>
      <c r="AE236" s="20">
        <v>1</v>
      </c>
      <c r="AF236" s="20" t="s">
        <v>22</v>
      </c>
      <c r="AG236" s="20">
        <v>4</v>
      </c>
      <c r="AH236" s="20">
        <v>1</v>
      </c>
      <c r="AI236" s="20">
        <v>21</v>
      </c>
      <c r="AJ236" s="150" t="s">
        <v>18</v>
      </c>
      <c r="AK236" s="20">
        <v>2</v>
      </c>
      <c r="AL236" s="20" t="s">
        <v>22</v>
      </c>
      <c r="AM236" s="20">
        <v>6</v>
      </c>
      <c r="AN236" s="20">
        <v>1</v>
      </c>
      <c r="AO236" s="20">
        <v>23</v>
      </c>
      <c r="AP236" s="151" t="s">
        <v>16</v>
      </c>
      <c r="AQ236" s="20">
        <v>2</v>
      </c>
      <c r="AR236" s="20" t="s">
        <v>22</v>
      </c>
      <c r="AS236" s="20">
        <v>9</v>
      </c>
      <c r="AT236" s="20">
        <v>1</v>
      </c>
      <c r="AU236" s="14"/>
      <c r="AV236" s="180"/>
    </row>
    <row r="237" spans="1:48" ht="19.5" customHeight="1">
      <c r="A237" s="233"/>
      <c r="B237" s="84" t="s">
        <v>12</v>
      </c>
      <c r="C237" s="84"/>
      <c r="D237" s="219"/>
      <c r="E237" s="432">
        <v>78</v>
      </c>
      <c r="F237" s="432"/>
      <c r="G237" s="432">
        <v>57</v>
      </c>
      <c r="H237" s="445"/>
      <c r="I237" s="445"/>
      <c r="J237" s="432">
        <v>40</v>
      </c>
      <c r="K237" s="432"/>
      <c r="L237" s="432">
        <v>80</v>
      </c>
      <c r="M237" s="179">
        <v>61</v>
      </c>
      <c r="N237" s="232"/>
      <c r="O237" s="17"/>
      <c r="P237" s="111"/>
      <c r="Q237" s="6"/>
      <c r="R237" s="97" t="s">
        <v>14</v>
      </c>
      <c r="S237" s="20" t="s">
        <v>103</v>
      </c>
      <c r="T237" s="20" t="s">
        <v>22</v>
      </c>
      <c r="U237" s="20" t="s">
        <v>105</v>
      </c>
      <c r="V237" s="20"/>
      <c r="W237" s="20"/>
      <c r="X237" s="20"/>
      <c r="Y237" s="20"/>
      <c r="Z237" s="20"/>
      <c r="AA237" s="31"/>
      <c r="AB237" s="20"/>
      <c r="AC237" s="20"/>
      <c r="AD237" s="22" t="s">
        <v>17</v>
      </c>
      <c r="AE237" s="20" t="s">
        <v>25</v>
      </c>
      <c r="AF237" s="20" t="s">
        <v>22</v>
      </c>
      <c r="AG237" s="20" t="s">
        <v>120</v>
      </c>
      <c r="AH237" s="20"/>
      <c r="AI237" s="20"/>
      <c r="AJ237" s="150" t="s">
        <v>18</v>
      </c>
      <c r="AK237" s="20" t="s">
        <v>37</v>
      </c>
      <c r="AL237" s="20" t="s">
        <v>22</v>
      </c>
      <c r="AM237" s="20" t="s">
        <v>45</v>
      </c>
      <c r="AN237" s="20"/>
      <c r="AO237" s="20"/>
      <c r="AP237" s="151" t="s">
        <v>16</v>
      </c>
      <c r="AQ237" s="31" t="s">
        <v>108</v>
      </c>
      <c r="AR237" s="20" t="s">
        <v>22</v>
      </c>
      <c r="AS237" s="20" t="s">
        <v>93</v>
      </c>
      <c r="AT237" s="20"/>
      <c r="AU237" s="17"/>
      <c r="AV237" s="180"/>
    </row>
    <row r="238" spans="1:48" ht="19.5" customHeight="1">
      <c r="A238" s="233"/>
      <c r="B238" s="85">
        <v>3</v>
      </c>
      <c r="C238" s="31">
        <v>32</v>
      </c>
      <c r="D238" s="123" t="s">
        <v>14</v>
      </c>
      <c r="E238" s="31">
        <v>6</v>
      </c>
      <c r="F238" s="31" t="s">
        <v>22</v>
      </c>
      <c r="G238" s="31">
        <v>9</v>
      </c>
      <c r="H238" s="20">
        <v>23</v>
      </c>
      <c r="I238" s="151" t="s">
        <v>16</v>
      </c>
      <c r="J238" s="31">
        <v>2</v>
      </c>
      <c r="K238" s="31" t="s">
        <v>22</v>
      </c>
      <c r="L238" s="31">
        <v>9</v>
      </c>
      <c r="M238" s="180">
        <v>70</v>
      </c>
      <c r="N238" s="232"/>
      <c r="O238" s="17"/>
      <c r="P238" s="111"/>
      <c r="Q238" s="6">
        <v>34</v>
      </c>
      <c r="R238" s="97" t="s">
        <v>14</v>
      </c>
      <c r="S238" s="20">
        <v>2</v>
      </c>
      <c r="T238" s="20" t="s">
        <v>22</v>
      </c>
      <c r="U238" s="20">
        <v>5</v>
      </c>
      <c r="V238" s="20">
        <v>1</v>
      </c>
      <c r="W238" s="46"/>
      <c r="X238" s="46"/>
      <c r="Y238" s="46"/>
      <c r="Z238" s="46"/>
      <c r="AA238" s="46"/>
      <c r="AB238" s="52"/>
      <c r="AI238" s="145"/>
      <c r="AJ238" s="119"/>
      <c r="AK238" s="39"/>
      <c r="AL238" s="39"/>
      <c r="AM238" s="39"/>
      <c r="AN238" s="55"/>
      <c r="AO238" s="35"/>
      <c r="AP238" s="51"/>
      <c r="AQ238" s="35"/>
      <c r="AR238" s="35"/>
      <c r="AS238" s="35"/>
      <c r="AT238" s="64"/>
      <c r="AU238" s="17"/>
      <c r="AV238" s="180"/>
    </row>
    <row r="239" spans="1:48" ht="19.5" customHeight="1">
      <c r="A239" s="233"/>
      <c r="B239" s="84">
        <v>0.54166666666666663</v>
      </c>
      <c r="C239" s="31"/>
      <c r="D239" s="123" t="s">
        <v>14</v>
      </c>
      <c r="E239" s="31" t="s">
        <v>95</v>
      </c>
      <c r="F239" s="31" t="s">
        <v>22</v>
      </c>
      <c r="G239" s="31" t="s">
        <v>87</v>
      </c>
      <c r="H239" s="20"/>
      <c r="I239" s="151" t="s">
        <v>16</v>
      </c>
      <c r="J239" s="31" t="s">
        <v>108</v>
      </c>
      <c r="K239" s="31" t="s">
        <v>22</v>
      </c>
      <c r="L239" s="31" t="s">
        <v>93</v>
      </c>
      <c r="M239" s="180"/>
      <c r="N239" s="232"/>
      <c r="O239" s="17"/>
      <c r="P239" s="111"/>
      <c r="Q239" s="6"/>
      <c r="R239" s="97" t="s">
        <v>14</v>
      </c>
      <c r="S239" s="20" t="s">
        <v>88</v>
      </c>
      <c r="T239" s="20" t="s">
        <v>22</v>
      </c>
      <c r="U239" s="31" t="s">
        <v>149</v>
      </c>
      <c r="V239" s="20"/>
      <c r="W239" s="46"/>
      <c r="X239" s="46"/>
      <c r="Y239" s="46"/>
      <c r="Z239" s="46"/>
      <c r="AA239" s="46"/>
      <c r="AI239" s="20">
        <v>20</v>
      </c>
      <c r="AJ239" s="150" t="s">
        <v>18</v>
      </c>
      <c r="AK239" s="20">
        <v>3</v>
      </c>
      <c r="AL239" s="20" t="s">
        <v>22</v>
      </c>
      <c r="AM239" s="20">
        <v>7</v>
      </c>
      <c r="AN239" s="20">
        <v>1</v>
      </c>
      <c r="AO239" s="32"/>
      <c r="AP239" s="51"/>
      <c r="AQ239" s="32"/>
      <c r="AR239" s="32"/>
      <c r="AS239" s="32"/>
      <c r="AT239" s="64"/>
      <c r="AU239" s="17"/>
      <c r="AV239" s="180"/>
    </row>
    <row r="240" spans="1:48" ht="19.5" customHeight="1">
      <c r="A240" s="233"/>
      <c r="B240" s="84" t="s">
        <v>12</v>
      </c>
      <c r="C240" s="84"/>
      <c r="D240" s="219"/>
      <c r="E240" s="189">
        <v>54</v>
      </c>
      <c r="F240" s="189"/>
      <c r="G240" s="189">
        <v>72</v>
      </c>
      <c r="H240" s="219"/>
      <c r="I240" s="219"/>
      <c r="J240" s="448">
        <v>20</v>
      </c>
      <c r="K240" s="449" t="s">
        <v>302</v>
      </c>
      <c r="L240" s="448">
        <v>0</v>
      </c>
      <c r="M240" s="180"/>
      <c r="N240" s="232"/>
      <c r="O240" s="17"/>
      <c r="P240" s="111"/>
      <c r="Q240" s="4"/>
      <c r="R240" s="97"/>
      <c r="S240" s="20"/>
      <c r="T240" s="20"/>
      <c r="U240" s="20"/>
      <c r="V240" s="52"/>
      <c r="W240" s="77"/>
      <c r="X240" s="77"/>
      <c r="Y240" s="77"/>
      <c r="Z240" s="77"/>
      <c r="AA240" s="77"/>
      <c r="AI240" s="20"/>
      <c r="AJ240" s="150" t="s">
        <v>18</v>
      </c>
      <c r="AK240" s="20" t="s">
        <v>39</v>
      </c>
      <c r="AL240" s="20" t="s">
        <v>22</v>
      </c>
      <c r="AM240" s="20" t="s">
        <v>118</v>
      </c>
      <c r="AN240" s="20"/>
      <c r="AO240" s="46"/>
      <c r="AP240" s="51"/>
      <c r="AQ240" s="46"/>
      <c r="AR240" s="46"/>
      <c r="AS240" s="46"/>
      <c r="AT240" s="64"/>
      <c r="AU240" s="17"/>
      <c r="AV240" s="180"/>
    </row>
    <row r="241" spans="1:48" ht="19.5" customHeight="1">
      <c r="A241" s="229" t="s">
        <v>10</v>
      </c>
      <c r="B241" s="85">
        <v>4</v>
      </c>
      <c r="C241" s="31">
        <v>27</v>
      </c>
      <c r="D241" s="123" t="s">
        <v>14</v>
      </c>
      <c r="E241" s="31">
        <v>4</v>
      </c>
      <c r="F241" s="31" t="s">
        <v>22</v>
      </c>
      <c r="G241" s="31">
        <v>8</v>
      </c>
      <c r="H241" s="31">
        <v>34</v>
      </c>
      <c r="I241" s="123" t="s">
        <v>14</v>
      </c>
      <c r="J241" s="31">
        <v>2</v>
      </c>
      <c r="K241" s="31" t="s">
        <v>22</v>
      </c>
      <c r="L241" s="31">
        <v>5</v>
      </c>
      <c r="M241" s="180"/>
      <c r="N241" s="232"/>
      <c r="O241" s="14" t="s">
        <v>10</v>
      </c>
      <c r="P241" s="109"/>
      <c r="Q241" s="6"/>
      <c r="R241" s="97"/>
      <c r="S241" s="20"/>
      <c r="T241" s="20"/>
      <c r="U241" s="31"/>
      <c r="V241" s="52"/>
      <c r="W241" s="77"/>
      <c r="X241" s="77"/>
      <c r="Y241" s="77"/>
      <c r="Z241" s="77"/>
      <c r="AA241" s="77"/>
      <c r="AB241" s="52"/>
      <c r="AC241" s="39"/>
      <c r="AD241" s="134"/>
      <c r="AE241" s="39"/>
      <c r="AF241" s="39"/>
      <c r="AG241" s="39"/>
      <c r="AH241" s="55"/>
      <c r="AI241" s="20">
        <v>24</v>
      </c>
      <c r="AJ241" s="150" t="s">
        <v>18</v>
      </c>
      <c r="AK241" s="31">
        <v>6</v>
      </c>
      <c r="AL241" s="20" t="s">
        <v>22</v>
      </c>
      <c r="AM241" s="31">
        <v>8</v>
      </c>
      <c r="AN241" s="55"/>
      <c r="AO241" s="35"/>
      <c r="AP241" s="51"/>
      <c r="AQ241" s="35"/>
      <c r="AR241" s="35"/>
      <c r="AS241" s="35"/>
      <c r="AT241" s="64"/>
      <c r="AU241" s="17"/>
      <c r="AV241" s="180"/>
    </row>
    <row r="242" spans="1:48" ht="19.5" customHeight="1">
      <c r="A242" s="195" t="s">
        <v>31</v>
      </c>
      <c r="B242" s="84">
        <v>0.60416666666666663</v>
      </c>
      <c r="C242" s="31"/>
      <c r="D242" s="123" t="s">
        <v>14</v>
      </c>
      <c r="E242" s="31" t="s">
        <v>94</v>
      </c>
      <c r="F242" s="31" t="s">
        <v>186</v>
      </c>
      <c r="G242" s="31" t="s">
        <v>103</v>
      </c>
      <c r="H242" s="31"/>
      <c r="I242" s="123" t="s">
        <v>14</v>
      </c>
      <c r="J242" s="31" t="s">
        <v>88</v>
      </c>
      <c r="K242" s="31" t="s">
        <v>22</v>
      </c>
      <c r="L242" s="31" t="s">
        <v>149</v>
      </c>
      <c r="M242" s="180"/>
      <c r="N242" s="232"/>
      <c r="O242" s="14"/>
      <c r="P242" s="109"/>
      <c r="V242" s="52"/>
      <c r="W242" s="35"/>
      <c r="X242" s="35"/>
      <c r="Y242" s="35"/>
      <c r="Z242" s="35"/>
      <c r="AA242" s="35"/>
      <c r="AB242" s="52"/>
      <c r="AC242" s="39"/>
      <c r="AD242" s="134"/>
      <c r="AE242" s="39"/>
      <c r="AF242" s="39"/>
      <c r="AG242" s="39"/>
      <c r="AH242" s="55"/>
      <c r="AI242" s="20"/>
      <c r="AJ242" s="150" t="s">
        <v>18</v>
      </c>
      <c r="AK242" s="31" t="s">
        <v>45</v>
      </c>
      <c r="AL242" s="20" t="s">
        <v>22</v>
      </c>
      <c r="AM242" s="31" t="s">
        <v>51</v>
      </c>
      <c r="AN242" s="55">
        <v>1</v>
      </c>
      <c r="AO242" s="35"/>
      <c r="AP242" s="51"/>
      <c r="AQ242" s="35"/>
      <c r="AR242" s="35"/>
      <c r="AS242" s="35"/>
      <c r="AT242" s="64"/>
      <c r="AU242" s="17"/>
      <c r="AV242" s="180"/>
    </row>
    <row r="243" spans="1:48" ht="19.5" customHeight="1">
      <c r="A243" s="236" t="s">
        <v>88</v>
      </c>
      <c r="B243" s="84" t="s">
        <v>12</v>
      </c>
      <c r="C243" s="84"/>
      <c r="D243" s="219"/>
      <c r="E243" s="189">
        <v>77</v>
      </c>
      <c r="F243" s="189"/>
      <c r="G243" s="189">
        <v>94</v>
      </c>
      <c r="H243" s="219"/>
      <c r="I243" s="219"/>
      <c r="J243" s="189">
        <v>81</v>
      </c>
      <c r="K243" s="189"/>
      <c r="L243" s="189">
        <v>50</v>
      </c>
      <c r="M243" s="180"/>
      <c r="N243" s="232"/>
      <c r="O243" s="17"/>
      <c r="P243" s="111"/>
      <c r="V243" s="52"/>
      <c r="W243" s="35"/>
      <c r="X243" s="35"/>
      <c r="Y243" s="35"/>
      <c r="Z243" s="35"/>
      <c r="AA243" s="35"/>
      <c r="AB243" s="52"/>
      <c r="AC243" s="20">
        <v>23</v>
      </c>
      <c r="AD243" s="22" t="s">
        <v>17</v>
      </c>
      <c r="AE243" s="20">
        <v>2</v>
      </c>
      <c r="AF243" s="20" t="s">
        <v>22</v>
      </c>
      <c r="AG243" s="20">
        <v>9</v>
      </c>
      <c r="AH243" s="20">
        <v>1</v>
      </c>
      <c r="AI243" s="145"/>
      <c r="AJ243" s="119"/>
      <c r="AK243" s="39"/>
      <c r="AL243" s="39"/>
      <c r="AM243" s="39"/>
      <c r="AN243" s="55"/>
      <c r="AO243" s="35"/>
      <c r="AP243" s="51"/>
      <c r="AQ243" s="35"/>
      <c r="AR243" s="35"/>
      <c r="AS243" s="35"/>
      <c r="AT243" s="64"/>
      <c r="AU243" s="14" t="s">
        <v>10</v>
      </c>
      <c r="AV243" s="180"/>
    </row>
    <row r="244" spans="1:48" ht="19.5" customHeight="1">
      <c r="A244" s="238" t="s">
        <v>114</v>
      </c>
      <c r="B244" s="85">
        <v>5</v>
      </c>
      <c r="C244" s="31">
        <v>23</v>
      </c>
      <c r="D244" s="22" t="s">
        <v>17</v>
      </c>
      <c r="E244" s="31">
        <v>2</v>
      </c>
      <c r="F244" s="31" t="s">
        <v>22</v>
      </c>
      <c r="G244" s="31">
        <v>9</v>
      </c>
      <c r="H244" s="31">
        <v>33</v>
      </c>
      <c r="I244" s="151" t="s">
        <v>16</v>
      </c>
      <c r="J244" s="31">
        <v>7</v>
      </c>
      <c r="K244" s="31" t="s">
        <v>22</v>
      </c>
      <c r="L244" s="31">
        <v>8</v>
      </c>
      <c r="M244" s="180"/>
      <c r="N244" s="232"/>
      <c r="O244" s="17"/>
      <c r="P244" s="111"/>
      <c r="Q244" s="295">
        <v>12</v>
      </c>
      <c r="R244" s="295" t="s">
        <v>15</v>
      </c>
      <c r="S244" s="295">
        <v>5</v>
      </c>
      <c r="T244" s="295" t="s">
        <v>22</v>
      </c>
      <c r="U244" s="295">
        <v>10</v>
      </c>
      <c r="V244" s="52"/>
      <c r="W244" s="35"/>
      <c r="X244" s="35"/>
      <c r="Y244" s="35"/>
      <c r="Z244" s="35"/>
      <c r="AA244" s="35"/>
      <c r="AB244" s="52"/>
      <c r="AC244" s="20"/>
      <c r="AD244" s="22" t="s">
        <v>17</v>
      </c>
      <c r="AE244" s="20" t="s">
        <v>27</v>
      </c>
      <c r="AF244" s="20" t="s">
        <v>22</v>
      </c>
      <c r="AG244" s="20" t="s">
        <v>114</v>
      </c>
      <c r="AH244" s="20"/>
      <c r="AI244" s="145"/>
      <c r="AJ244" s="119"/>
      <c r="AK244" s="39"/>
      <c r="AL244" s="39"/>
      <c r="AM244" s="39"/>
      <c r="AN244" s="55"/>
      <c r="AO244" s="35"/>
      <c r="AP244" s="51"/>
      <c r="AQ244" s="35"/>
      <c r="AR244" s="35"/>
      <c r="AS244" s="35"/>
      <c r="AT244" s="64"/>
      <c r="AU244" s="14"/>
      <c r="AV244" s="180"/>
    </row>
    <row r="245" spans="1:48" ht="19.5" customHeight="1">
      <c r="A245" s="236" t="s">
        <v>108</v>
      </c>
      <c r="B245" s="84">
        <v>0.66666666666666663</v>
      </c>
      <c r="C245" s="31"/>
      <c r="D245" s="22" t="s">
        <v>17</v>
      </c>
      <c r="E245" s="31" t="s">
        <v>27</v>
      </c>
      <c r="F245" s="31" t="s">
        <v>22</v>
      </c>
      <c r="G245" s="31" t="s">
        <v>114</v>
      </c>
      <c r="H245" s="31"/>
      <c r="I245" s="151" t="s">
        <v>16</v>
      </c>
      <c r="J245" s="31" t="s">
        <v>102</v>
      </c>
      <c r="K245" s="31" t="s">
        <v>22</v>
      </c>
      <c r="L245" s="31" t="s">
        <v>164</v>
      </c>
      <c r="M245" s="180"/>
      <c r="N245" s="232"/>
      <c r="O245" s="17"/>
      <c r="P245" s="111"/>
      <c r="Q245" s="295"/>
      <c r="R245" s="295" t="s">
        <v>15</v>
      </c>
      <c r="S245" s="295" t="s">
        <v>99</v>
      </c>
      <c r="T245" s="295" t="s">
        <v>22</v>
      </c>
      <c r="U245" s="295" t="s">
        <v>187</v>
      </c>
      <c r="V245" s="288"/>
      <c r="AB245" s="52"/>
      <c r="AC245" s="39"/>
      <c r="AD245" s="134"/>
      <c r="AE245" s="39" t="s">
        <v>148</v>
      </c>
      <c r="AF245" s="39"/>
      <c r="AG245" s="39"/>
      <c r="AH245" s="55"/>
      <c r="AI245" s="145"/>
      <c r="AJ245" s="119"/>
      <c r="AK245" s="39"/>
      <c r="AL245" s="39"/>
      <c r="AM245" s="39"/>
      <c r="AN245" s="55"/>
      <c r="AO245" s="35"/>
      <c r="AP245" s="51"/>
      <c r="AQ245" s="35"/>
      <c r="AR245" s="35"/>
      <c r="AS245" s="35"/>
      <c r="AT245" s="64"/>
      <c r="AU245" s="17"/>
      <c r="AV245" s="180"/>
    </row>
    <row r="246" spans="1:48" ht="19.5" customHeight="1">
      <c r="A246" s="239"/>
      <c r="B246" s="84" t="s">
        <v>12</v>
      </c>
      <c r="C246" s="84"/>
      <c r="D246" s="219"/>
      <c r="E246" s="189">
        <v>97</v>
      </c>
      <c r="F246" s="189"/>
      <c r="G246" s="189">
        <v>42</v>
      </c>
      <c r="H246" s="219"/>
      <c r="I246" s="219"/>
      <c r="J246" s="448">
        <v>0</v>
      </c>
      <c r="K246" s="449" t="s">
        <v>302</v>
      </c>
      <c r="L246" s="448">
        <v>20</v>
      </c>
      <c r="M246" s="180"/>
      <c r="N246" s="232"/>
      <c r="O246" s="17"/>
      <c r="P246" s="111"/>
      <c r="V246" s="288"/>
      <c r="AB246" s="52"/>
      <c r="AC246" s="39"/>
      <c r="AD246" s="134"/>
      <c r="AE246" s="39"/>
      <c r="AF246" s="39"/>
      <c r="AG246" s="39"/>
      <c r="AH246" s="55"/>
      <c r="AI246" s="145"/>
      <c r="AJ246" s="119"/>
      <c r="AK246" s="39"/>
      <c r="AL246" s="39"/>
      <c r="AM246" s="39"/>
      <c r="AN246" s="55"/>
      <c r="AO246" s="35"/>
      <c r="AP246" s="51"/>
      <c r="AQ246" s="35"/>
      <c r="AR246" s="35"/>
      <c r="AS246" s="35"/>
      <c r="AT246" s="64"/>
      <c r="AU246" s="17"/>
      <c r="AV246" s="180"/>
    </row>
    <row r="247" spans="1:48" ht="19.5" customHeight="1">
      <c r="A247" s="233"/>
      <c r="B247" s="85">
        <v>6</v>
      </c>
      <c r="C247" s="31">
        <v>32</v>
      </c>
      <c r="D247" s="151" t="s">
        <v>16</v>
      </c>
      <c r="E247" s="31">
        <v>1</v>
      </c>
      <c r="F247" s="31" t="s">
        <v>22</v>
      </c>
      <c r="G247" s="31">
        <v>9</v>
      </c>
      <c r="H247" s="291">
        <v>12</v>
      </c>
      <c r="I247" s="291" t="s">
        <v>15</v>
      </c>
      <c r="J247" s="344">
        <v>5</v>
      </c>
      <c r="K247" s="344" t="s">
        <v>22</v>
      </c>
      <c r="L247" s="344">
        <v>10</v>
      </c>
      <c r="M247" s="180"/>
      <c r="N247" s="232"/>
      <c r="O247" s="17"/>
      <c r="P247" s="111"/>
      <c r="V247" s="288"/>
      <c r="AB247" s="52"/>
      <c r="AC247" s="39"/>
      <c r="AD247" s="134"/>
      <c r="AE247" s="39"/>
      <c r="AF247" s="39"/>
      <c r="AG247" s="39"/>
      <c r="AH247" s="55"/>
      <c r="AI247" s="145"/>
      <c r="AJ247" s="119"/>
      <c r="AK247" s="39"/>
      <c r="AL247" s="39"/>
      <c r="AM247" s="39"/>
      <c r="AN247" s="55"/>
      <c r="AO247" s="35"/>
      <c r="AP247" s="51"/>
      <c r="AQ247" s="35"/>
      <c r="AR247" s="35"/>
      <c r="AS247" s="35"/>
      <c r="AT247" s="64"/>
      <c r="AU247" s="17"/>
      <c r="AV247" s="180"/>
    </row>
    <row r="248" spans="1:48" ht="19.5" customHeight="1">
      <c r="A248" s="233"/>
      <c r="B248" s="84">
        <v>0.72916666666666663</v>
      </c>
      <c r="C248" s="31"/>
      <c r="D248" s="151" t="s">
        <v>16</v>
      </c>
      <c r="E248" s="31" t="s">
        <v>85</v>
      </c>
      <c r="F248" s="31" t="s">
        <v>22</v>
      </c>
      <c r="G248" s="31" t="s">
        <v>93</v>
      </c>
      <c r="H248" s="291"/>
      <c r="I248" s="291" t="s">
        <v>15</v>
      </c>
      <c r="J248" s="344" t="s">
        <v>99</v>
      </c>
      <c r="K248" s="344" t="s">
        <v>22</v>
      </c>
      <c r="L248" s="344" t="s">
        <v>187</v>
      </c>
      <c r="M248" s="180"/>
      <c r="N248" s="232"/>
      <c r="O248" s="17"/>
      <c r="P248" s="111"/>
      <c r="V248" s="288"/>
      <c r="AB248" s="52"/>
      <c r="AC248" s="39"/>
      <c r="AD248" s="134"/>
      <c r="AE248" s="39"/>
      <c r="AF248" s="39"/>
      <c r="AG248" s="39"/>
      <c r="AH248" s="55"/>
      <c r="AI248" s="145"/>
      <c r="AJ248" s="119"/>
      <c r="AK248" s="39"/>
      <c r="AL248" s="39"/>
      <c r="AM248" s="39"/>
      <c r="AN248" s="55"/>
      <c r="AO248" s="35"/>
      <c r="AP248" s="51"/>
      <c r="AQ248" s="35"/>
      <c r="AR248" s="35"/>
      <c r="AS248" s="35"/>
      <c r="AT248" s="64"/>
      <c r="AU248" s="17"/>
      <c r="AV248" s="180"/>
    </row>
    <row r="249" spans="1:48" ht="19.5" customHeight="1" thickBot="1">
      <c r="A249" s="240"/>
      <c r="B249" s="241" t="s">
        <v>12</v>
      </c>
      <c r="C249" s="241"/>
      <c r="D249" s="243"/>
      <c r="E249" s="403">
        <v>20</v>
      </c>
      <c r="F249" s="404" t="s">
        <v>285</v>
      </c>
      <c r="G249" s="402">
        <v>0</v>
      </c>
      <c r="H249" s="243"/>
      <c r="I249" s="243"/>
      <c r="J249" s="450">
        <v>80</v>
      </c>
      <c r="K249" s="450"/>
      <c r="L249" s="450">
        <v>83</v>
      </c>
      <c r="M249" s="274"/>
      <c r="N249" s="262"/>
      <c r="O249" s="17"/>
      <c r="P249" s="111"/>
      <c r="V249" s="52"/>
      <c r="W249" s="35"/>
      <c r="X249" s="35"/>
      <c r="Y249" s="35"/>
      <c r="Z249" s="35"/>
      <c r="AA249" s="35"/>
      <c r="AB249" s="52"/>
      <c r="AC249" s="39"/>
      <c r="AD249" s="134"/>
      <c r="AE249" s="39"/>
      <c r="AF249" s="39"/>
      <c r="AG249" s="39"/>
      <c r="AH249" s="55"/>
      <c r="AI249" s="145"/>
      <c r="AJ249" s="119"/>
      <c r="AK249" s="39"/>
      <c r="AL249" s="39"/>
      <c r="AM249" s="39"/>
      <c r="AN249" s="55"/>
      <c r="AO249" s="35"/>
      <c r="AP249" s="51"/>
      <c r="AQ249" s="35"/>
      <c r="AR249" s="35"/>
      <c r="AS249" s="35"/>
      <c r="AT249" s="64"/>
      <c r="AU249" s="17"/>
      <c r="AV249" s="180"/>
    </row>
    <row r="250" spans="1:48" ht="18.75" customHeight="1">
      <c r="A250" s="255"/>
      <c r="B250" s="268"/>
      <c r="C250" s="256"/>
      <c r="D250" s="257"/>
      <c r="E250" s="257"/>
      <c r="F250" s="257"/>
      <c r="G250" s="257"/>
      <c r="H250" s="257"/>
      <c r="I250" s="257"/>
      <c r="J250" s="257"/>
      <c r="K250" s="257"/>
      <c r="L250" s="257"/>
      <c r="M250" s="251" t="s">
        <v>146</v>
      </c>
      <c r="N250" s="252" t="s">
        <v>147</v>
      </c>
      <c r="O250" s="17"/>
      <c r="P250" s="111"/>
      <c r="V250" s="52"/>
      <c r="W250" s="35"/>
      <c r="X250" s="35"/>
      <c r="Y250" s="35"/>
      <c r="Z250" s="35"/>
      <c r="AA250" s="35"/>
      <c r="AB250" s="52"/>
      <c r="AC250" s="39"/>
      <c r="AD250" s="134"/>
      <c r="AE250" s="39"/>
      <c r="AF250" s="39"/>
      <c r="AG250" s="39"/>
      <c r="AH250" s="55"/>
      <c r="AI250" s="145"/>
      <c r="AJ250" s="119"/>
      <c r="AK250" s="39"/>
      <c r="AL250" s="39"/>
      <c r="AM250" s="39"/>
      <c r="AN250" s="55"/>
      <c r="AO250" s="35"/>
      <c r="AP250" s="51"/>
      <c r="AQ250" s="35"/>
      <c r="AR250" s="35"/>
      <c r="AS250" s="35"/>
      <c r="AT250" s="64"/>
      <c r="AU250" s="17"/>
      <c r="AV250" s="178" t="s">
        <v>146</v>
      </c>
    </row>
    <row r="251" spans="1:48" ht="19.5" customHeight="1">
      <c r="A251" s="229">
        <v>43772</v>
      </c>
      <c r="B251" s="99">
        <v>1</v>
      </c>
      <c r="C251" s="20">
        <v>26</v>
      </c>
      <c r="D251" s="20" t="s">
        <v>15</v>
      </c>
      <c r="E251" s="31">
        <v>2</v>
      </c>
      <c r="F251" s="31" t="s">
        <v>22</v>
      </c>
      <c r="G251" s="31">
        <v>4</v>
      </c>
      <c r="H251" s="20">
        <v>24</v>
      </c>
      <c r="I251" s="123" t="s">
        <v>14</v>
      </c>
      <c r="J251" s="31">
        <v>2</v>
      </c>
      <c r="K251" s="31" t="s">
        <v>22</v>
      </c>
      <c r="L251" s="31">
        <v>7</v>
      </c>
      <c r="M251" s="180"/>
      <c r="N251" s="232"/>
      <c r="O251" s="165">
        <v>43772</v>
      </c>
      <c r="P251" s="104">
        <f>+V251+AB251+AH251+AN251+AT251</f>
        <v>8</v>
      </c>
      <c r="Q251" s="50"/>
      <c r="R251" s="50"/>
      <c r="S251" s="50"/>
      <c r="T251" s="50"/>
      <c r="U251" s="50"/>
      <c r="V251" s="50">
        <f>SUM(V252:V269)</f>
        <v>3</v>
      </c>
      <c r="W251" s="50"/>
      <c r="X251" s="50"/>
      <c r="Y251" s="50"/>
      <c r="Z251" s="50"/>
      <c r="AA251" s="50"/>
      <c r="AB251" s="50">
        <f>SUM(AB252:AB269)</f>
        <v>1</v>
      </c>
      <c r="AC251" s="50"/>
      <c r="AD251" s="127"/>
      <c r="AE251" s="50"/>
      <c r="AF251" s="50"/>
      <c r="AG251" s="50"/>
      <c r="AH251" s="50">
        <f>SUM(AH252:AH269)</f>
        <v>1</v>
      </c>
      <c r="AI251" s="140"/>
      <c r="AJ251" s="114"/>
      <c r="AK251" s="50"/>
      <c r="AL251" s="50"/>
      <c r="AM251" s="50"/>
      <c r="AN251" s="50">
        <f>SUM(AN252:AN269)</f>
        <v>1</v>
      </c>
      <c r="AO251" s="50"/>
      <c r="AP251" s="50"/>
      <c r="AQ251" s="50"/>
      <c r="AR251" s="50"/>
      <c r="AS251" s="62"/>
      <c r="AT251" s="50">
        <f>SUM(AT252:AT269)</f>
        <v>2</v>
      </c>
      <c r="AU251" s="17"/>
      <c r="AV251" s="180"/>
    </row>
    <row r="252" spans="1:48" ht="19.5" customHeight="1">
      <c r="A252" s="351" t="s">
        <v>55</v>
      </c>
      <c r="B252" s="98">
        <v>0.41666666666666669</v>
      </c>
      <c r="C252" s="20"/>
      <c r="D252" s="20" t="s">
        <v>15</v>
      </c>
      <c r="E252" s="31" t="s">
        <v>91</v>
      </c>
      <c r="F252" s="31" t="s">
        <v>22</v>
      </c>
      <c r="G252" s="31" t="s">
        <v>104</v>
      </c>
      <c r="H252" s="20"/>
      <c r="I252" s="123" t="s">
        <v>14</v>
      </c>
      <c r="J252" s="31" t="s">
        <v>88</v>
      </c>
      <c r="K252" s="31" t="s">
        <v>22</v>
      </c>
      <c r="L252" s="31" t="s">
        <v>110</v>
      </c>
      <c r="M252" s="180"/>
      <c r="N252" s="232"/>
      <c r="O252" s="165" t="s">
        <v>56</v>
      </c>
      <c r="P252" s="109"/>
      <c r="Q252" s="35"/>
      <c r="R252" s="35"/>
      <c r="S252" s="35"/>
      <c r="T252" s="35"/>
      <c r="U252" s="35"/>
      <c r="V252" s="52"/>
      <c r="W252" s="32"/>
      <c r="X252" s="32"/>
      <c r="Y252" s="32"/>
      <c r="Z252" s="32"/>
      <c r="AA252" s="32"/>
      <c r="AB252" s="51"/>
      <c r="AC252" s="39"/>
      <c r="AD252" s="134"/>
      <c r="AE252" s="39"/>
      <c r="AF252" s="39"/>
      <c r="AG252" s="39"/>
      <c r="AH252" s="55"/>
      <c r="AI252" s="145"/>
      <c r="AJ252" s="119"/>
      <c r="AK252" s="39"/>
      <c r="AL252" s="39"/>
      <c r="AM252" s="39"/>
      <c r="AN252" s="55"/>
      <c r="AO252" s="35"/>
      <c r="AP252" s="51"/>
      <c r="AQ252" s="35"/>
      <c r="AR252" s="35"/>
      <c r="AS252" s="35"/>
      <c r="AT252" s="64"/>
      <c r="AU252" s="17"/>
      <c r="AV252" s="180"/>
    </row>
    <row r="253" spans="1:48" ht="19.5" customHeight="1">
      <c r="A253" s="351" t="s">
        <v>196</v>
      </c>
      <c r="B253" s="84" t="s">
        <v>12</v>
      </c>
      <c r="C253" s="202"/>
      <c r="D253" s="222"/>
      <c r="E253" s="451">
        <v>80</v>
      </c>
      <c r="F253" s="451"/>
      <c r="G253" s="451">
        <v>79</v>
      </c>
      <c r="H253" s="445"/>
      <c r="I253" s="445"/>
      <c r="J253" s="452">
        <v>120</v>
      </c>
      <c r="K253" s="452"/>
      <c r="L253" s="452">
        <v>65</v>
      </c>
      <c r="M253" s="179">
        <v>2</v>
      </c>
      <c r="N253" s="232"/>
      <c r="O253" s="14"/>
      <c r="P253" s="109"/>
      <c r="Q253" s="6">
        <v>24</v>
      </c>
      <c r="R253" s="97" t="s">
        <v>14</v>
      </c>
      <c r="S253" s="20">
        <v>2</v>
      </c>
      <c r="T253" s="20" t="s">
        <v>22</v>
      </c>
      <c r="U253" s="20">
        <v>7</v>
      </c>
      <c r="V253" s="20">
        <v>1</v>
      </c>
      <c r="W253" s="20"/>
      <c r="X253" s="20"/>
      <c r="Y253" s="20"/>
      <c r="Z253" s="20"/>
      <c r="AA253" s="20"/>
      <c r="AB253" s="20"/>
      <c r="AC253" s="20">
        <v>26</v>
      </c>
      <c r="AD253" s="22" t="s">
        <v>17</v>
      </c>
      <c r="AE253" s="20">
        <v>2</v>
      </c>
      <c r="AF253" s="20" t="s">
        <v>22</v>
      </c>
      <c r="AG253" s="20">
        <v>4</v>
      </c>
      <c r="AH253" s="20">
        <v>1</v>
      </c>
      <c r="AI253" s="20">
        <v>23</v>
      </c>
      <c r="AJ253" s="150" t="s">
        <v>18</v>
      </c>
      <c r="AK253" s="20">
        <v>2</v>
      </c>
      <c r="AL253" s="20" t="s">
        <v>22</v>
      </c>
      <c r="AM253" s="20">
        <v>9</v>
      </c>
      <c r="AN253" s="20">
        <v>1</v>
      </c>
      <c r="AO253" s="20">
        <v>24</v>
      </c>
      <c r="AP253" s="151" t="s">
        <v>16</v>
      </c>
      <c r="AQ253" s="20">
        <v>6</v>
      </c>
      <c r="AR253" s="20" t="s">
        <v>22</v>
      </c>
      <c r="AS253" s="20">
        <v>8</v>
      </c>
      <c r="AT253" s="20">
        <v>1</v>
      </c>
      <c r="AU253" s="27">
        <v>43772</v>
      </c>
      <c r="AV253" s="179">
        <v>2</v>
      </c>
    </row>
    <row r="254" spans="1:48" ht="19.5" customHeight="1">
      <c r="A254" s="351" t="s">
        <v>197</v>
      </c>
      <c r="B254" s="200">
        <v>2</v>
      </c>
      <c r="C254" s="20">
        <v>24</v>
      </c>
      <c r="D254" s="151" t="s">
        <v>16</v>
      </c>
      <c r="E254" s="31">
        <v>6</v>
      </c>
      <c r="F254" s="31" t="s">
        <v>22</v>
      </c>
      <c r="G254" s="31">
        <v>8</v>
      </c>
      <c r="H254" s="181">
        <v>25</v>
      </c>
      <c r="I254" s="123" t="s">
        <v>14</v>
      </c>
      <c r="J254" s="31">
        <v>1</v>
      </c>
      <c r="K254" s="31" t="s">
        <v>22</v>
      </c>
      <c r="L254" s="31">
        <v>6</v>
      </c>
      <c r="M254" s="179">
        <v>15</v>
      </c>
      <c r="N254" s="232"/>
      <c r="O254" s="17"/>
      <c r="P254" s="111"/>
      <c r="Q254" s="6"/>
      <c r="R254" s="97" t="s">
        <v>14</v>
      </c>
      <c r="S254" s="31" t="s">
        <v>88</v>
      </c>
      <c r="T254" s="20" t="s">
        <v>22</v>
      </c>
      <c r="U254" s="20" t="s">
        <v>110</v>
      </c>
      <c r="V254" s="20"/>
      <c r="W254" s="20"/>
      <c r="X254" s="20"/>
      <c r="Y254" s="20"/>
      <c r="Z254" s="20"/>
      <c r="AA254" s="20"/>
      <c r="AB254" s="20"/>
      <c r="AC254" s="20"/>
      <c r="AD254" s="22" t="s">
        <v>17</v>
      </c>
      <c r="AE254" s="20" t="s">
        <v>27</v>
      </c>
      <c r="AF254" s="20" t="s">
        <v>22</v>
      </c>
      <c r="AG254" s="20" t="s">
        <v>120</v>
      </c>
      <c r="AH254" s="20"/>
      <c r="AI254" s="20"/>
      <c r="AJ254" s="150" t="s">
        <v>18</v>
      </c>
      <c r="AK254" s="20" t="s">
        <v>37</v>
      </c>
      <c r="AL254" s="20" t="s">
        <v>22</v>
      </c>
      <c r="AM254" s="20" t="s">
        <v>49</v>
      </c>
      <c r="AN254" s="20"/>
      <c r="AO254" s="20"/>
      <c r="AP254" s="151" t="s">
        <v>16</v>
      </c>
      <c r="AQ254" s="20" t="s">
        <v>107</v>
      </c>
      <c r="AR254" s="20" t="s">
        <v>22</v>
      </c>
      <c r="AS254" s="20" t="s">
        <v>97</v>
      </c>
      <c r="AT254" s="20"/>
      <c r="AU254" s="27" t="s">
        <v>56</v>
      </c>
      <c r="AV254" s="179">
        <v>29</v>
      </c>
    </row>
    <row r="255" spans="1:48" ht="19.5" customHeight="1">
      <c r="A255" s="233"/>
      <c r="B255" s="201">
        <v>0.47916666666666669</v>
      </c>
      <c r="C255" s="20"/>
      <c r="D255" s="151" t="s">
        <v>16</v>
      </c>
      <c r="E255" s="31" t="s">
        <v>107</v>
      </c>
      <c r="F255" s="31" t="s">
        <v>22</v>
      </c>
      <c r="G255" s="31" t="s">
        <v>97</v>
      </c>
      <c r="H255" s="181"/>
      <c r="I255" s="123" t="s">
        <v>14</v>
      </c>
      <c r="J255" s="31" t="s">
        <v>83</v>
      </c>
      <c r="K255" s="31" t="s">
        <v>22</v>
      </c>
      <c r="L255" s="31" t="s">
        <v>95</v>
      </c>
      <c r="M255" s="179">
        <v>29</v>
      </c>
      <c r="N255" s="232"/>
      <c r="O255" s="17"/>
      <c r="P255" s="111"/>
      <c r="Q255" s="6">
        <v>25</v>
      </c>
      <c r="R255" s="97" t="s">
        <v>14</v>
      </c>
      <c r="S255" s="20">
        <v>1</v>
      </c>
      <c r="T255" s="20" t="s">
        <v>22</v>
      </c>
      <c r="U255" s="20">
        <v>6</v>
      </c>
      <c r="V255" s="20">
        <v>1</v>
      </c>
      <c r="W255" s="20">
        <v>26</v>
      </c>
      <c r="X255" s="20" t="s">
        <v>15</v>
      </c>
      <c r="Y255" s="20">
        <v>2</v>
      </c>
      <c r="Z255" s="20" t="s">
        <v>22</v>
      </c>
      <c r="AA255" s="20">
        <v>4</v>
      </c>
      <c r="AB255" s="20">
        <v>1</v>
      </c>
      <c r="AI255" s="20"/>
      <c r="AJ255" s="150"/>
      <c r="AK255" s="31"/>
      <c r="AL255" s="20"/>
      <c r="AM255" s="31"/>
      <c r="AN255" s="20"/>
      <c r="AO255" s="20">
        <v>25</v>
      </c>
      <c r="AP255" s="151" t="s">
        <v>16</v>
      </c>
      <c r="AQ255" s="20">
        <v>5</v>
      </c>
      <c r="AR255" s="20" t="s">
        <v>22</v>
      </c>
      <c r="AS255" s="20">
        <v>7</v>
      </c>
      <c r="AT255" s="20">
        <v>1</v>
      </c>
      <c r="AU255" s="14"/>
      <c r="AV255" s="179">
        <v>37</v>
      </c>
    </row>
    <row r="256" spans="1:48" ht="19.5" customHeight="1">
      <c r="A256" s="233"/>
      <c r="B256" s="201" t="s">
        <v>12</v>
      </c>
      <c r="C256" s="84"/>
      <c r="D256" s="219"/>
      <c r="E256" s="189">
        <v>79</v>
      </c>
      <c r="F256" s="189"/>
      <c r="G256" s="189">
        <v>65</v>
      </c>
      <c r="H256" s="381"/>
      <c r="I256" s="445"/>
      <c r="J256" s="189">
        <v>113</v>
      </c>
      <c r="K256" s="189"/>
      <c r="L256" s="189">
        <v>41</v>
      </c>
      <c r="M256" s="179">
        <v>37</v>
      </c>
      <c r="N256" s="232"/>
      <c r="O256" s="17"/>
      <c r="P256" s="111"/>
      <c r="Q256" s="6"/>
      <c r="R256" s="97" t="s">
        <v>14</v>
      </c>
      <c r="S256" s="31" t="s">
        <v>83</v>
      </c>
      <c r="T256" s="20" t="s">
        <v>22</v>
      </c>
      <c r="U256" s="20" t="s">
        <v>95</v>
      </c>
      <c r="V256" s="20"/>
      <c r="W256" s="20"/>
      <c r="X256" s="20" t="s">
        <v>15</v>
      </c>
      <c r="Y256" s="20" t="s">
        <v>91</v>
      </c>
      <c r="Z256" s="20" t="s">
        <v>22</v>
      </c>
      <c r="AA256" s="20" t="s">
        <v>104</v>
      </c>
      <c r="AB256" s="20"/>
      <c r="AI256" s="20"/>
      <c r="AJ256" s="150"/>
      <c r="AK256" s="31"/>
      <c r="AL256" s="20"/>
      <c r="AM256" s="31"/>
      <c r="AN256" s="20"/>
      <c r="AO256" s="20"/>
      <c r="AP256" s="151" t="s">
        <v>16</v>
      </c>
      <c r="AQ256" s="20" t="s">
        <v>109</v>
      </c>
      <c r="AR256" s="20" t="s">
        <v>22</v>
      </c>
      <c r="AS256" s="20" t="s">
        <v>102</v>
      </c>
      <c r="AT256" s="20"/>
      <c r="AU256" s="17"/>
      <c r="AV256" s="180">
        <v>57</v>
      </c>
    </row>
    <row r="257" spans="1:48" ht="19.5" customHeight="1">
      <c r="A257" s="233"/>
      <c r="B257" s="200">
        <v>3</v>
      </c>
      <c r="C257" s="31">
        <v>31</v>
      </c>
      <c r="D257" s="22" t="s">
        <v>17</v>
      </c>
      <c r="E257" s="193">
        <v>2</v>
      </c>
      <c r="F257" s="31" t="s">
        <v>22</v>
      </c>
      <c r="G257" s="31">
        <v>3</v>
      </c>
      <c r="H257" s="181">
        <v>25</v>
      </c>
      <c r="I257" s="151" t="s">
        <v>16</v>
      </c>
      <c r="J257" s="31">
        <v>5</v>
      </c>
      <c r="K257" s="31" t="s">
        <v>22</v>
      </c>
      <c r="L257" s="31">
        <v>7</v>
      </c>
      <c r="M257" s="180">
        <v>53</v>
      </c>
      <c r="N257" s="232"/>
      <c r="O257" s="17"/>
      <c r="P257" s="111"/>
      <c r="W257" s="39"/>
      <c r="X257" s="39"/>
      <c r="Y257" s="39"/>
      <c r="Z257" s="39"/>
      <c r="AA257" s="39"/>
      <c r="AB257" s="55"/>
      <c r="AI257" s="145"/>
      <c r="AJ257" s="119"/>
      <c r="AK257" s="39"/>
      <c r="AL257" s="39"/>
      <c r="AM257" s="39"/>
      <c r="AN257" s="55"/>
      <c r="AO257" s="35"/>
      <c r="AP257" s="51"/>
      <c r="AQ257" s="35"/>
      <c r="AR257" s="35"/>
      <c r="AS257" s="35"/>
      <c r="AT257" s="64"/>
      <c r="AU257" s="17"/>
      <c r="AV257" s="179">
        <v>61</v>
      </c>
    </row>
    <row r="258" spans="1:48" ht="19.5" customHeight="1">
      <c r="A258" s="233"/>
      <c r="B258" s="201">
        <v>0.54166666666666663</v>
      </c>
      <c r="C258" s="31"/>
      <c r="D258" s="314" t="s">
        <v>17</v>
      </c>
      <c r="E258" s="31" t="s">
        <v>28</v>
      </c>
      <c r="F258" s="30" t="s">
        <v>22</v>
      </c>
      <c r="G258" s="31" t="s">
        <v>116</v>
      </c>
      <c r="H258" s="181"/>
      <c r="I258" s="151" t="s">
        <v>16</v>
      </c>
      <c r="J258" s="31" t="s">
        <v>109</v>
      </c>
      <c r="K258" s="31" t="s">
        <v>22</v>
      </c>
      <c r="L258" s="31" t="s">
        <v>102</v>
      </c>
      <c r="M258" s="180">
        <v>54</v>
      </c>
      <c r="N258" s="232"/>
      <c r="O258" s="17"/>
      <c r="P258" s="111"/>
      <c r="W258" s="39"/>
      <c r="X258" s="39"/>
      <c r="Y258" s="39"/>
      <c r="Z258" s="39"/>
      <c r="AA258" s="39"/>
      <c r="AB258" s="55"/>
      <c r="AI258" s="145"/>
      <c r="AJ258" s="119"/>
      <c r="AK258" s="39"/>
      <c r="AL258" s="39"/>
      <c r="AM258" s="39"/>
      <c r="AN258" s="55"/>
      <c r="AO258" s="35"/>
      <c r="AP258" s="51"/>
      <c r="AQ258" s="35"/>
      <c r="AR258" s="35"/>
      <c r="AS258" s="35"/>
      <c r="AT258" s="64"/>
      <c r="AU258" s="17"/>
      <c r="AV258" s="179"/>
    </row>
    <row r="259" spans="1:48" ht="19.5" customHeight="1">
      <c r="A259" s="233"/>
      <c r="B259" s="201" t="s">
        <v>12</v>
      </c>
      <c r="C259" s="84"/>
      <c r="D259" s="219"/>
      <c r="E259" s="453">
        <v>62</v>
      </c>
      <c r="F259" s="189"/>
      <c r="G259" s="189">
        <v>59</v>
      </c>
      <c r="H259" s="381"/>
      <c r="I259" s="445"/>
      <c r="J259" s="189">
        <v>51</v>
      </c>
      <c r="K259" s="189"/>
      <c r="L259" s="189">
        <v>48</v>
      </c>
      <c r="M259" s="180">
        <v>57</v>
      </c>
      <c r="N259" s="232"/>
      <c r="O259" s="17"/>
      <c r="P259" s="111"/>
      <c r="W259" s="39"/>
      <c r="X259" s="39"/>
      <c r="Y259" s="39"/>
      <c r="Z259" s="39"/>
      <c r="AA259" s="39"/>
      <c r="AB259" s="55"/>
      <c r="AI259" s="145"/>
      <c r="AJ259" s="119"/>
      <c r="AK259" s="39"/>
      <c r="AL259" s="39"/>
      <c r="AM259" s="39"/>
      <c r="AN259" s="55"/>
      <c r="AO259" s="35"/>
      <c r="AP259" s="51"/>
      <c r="AQ259" s="35"/>
      <c r="AR259" s="35"/>
      <c r="AS259" s="35"/>
      <c r="AT259" s="64"/>
      <c r="AU259" s="17"/>
      <c r="AV259" s="180"/>
    </row>
    <row r="260" spans="1:48" ht="19.5" customHeight="1">
      <c r="A260" s="229" t="s">
        <v>10</v>
      </c>
      <c r="B260" s="200">
        <v>4</v>
      </c>
      <c r="C260" s="20">
        <v>26</v>
      </c>
      <c r="D260" s="123" t="s">
        <v>14</v>
      </c>
      <c r="E260" s="31">
        <v>7</v>
      </c>
      <c r="F260" s="31" t="s">
        <v>22</v>
      </c>
      <c r="G260" s="31">
        <v>9</v>
      </c>
      <c r="H260" s="181">
        <v>23</v>
      </c>
      <c r="I260" s="150" t="s">
        <v>18</v>
      </c>
      <c r="J260" s="31">
        <v>2</v>
      </c>
      <c r="K260" s="31" t="s">
        <v>22</v>
      </c>
      <c r="L260" s="31">
        <v>9</v>
      </c>
      <c r="M260" s="179">
        <v>61</v>
      </c>
      <c r="N260" s="232"/>
      <c r="O260" s="14" t="s">
        <v>10</v>
      </c>
      <c r="P260" s="109"/>
      <c r="Q260" s="6">
        <v>26</v>
      </c>
      <c r="R260" s="97" t="s">
        <v>14</v>
      </c>
      <c r="S260" s="20">
        <v>7</v>
      </c>
      <c r="T260" s="20" t="s">
        <v>22</v>
      </c>
      <c r="U260" s="20">
        <v>9</v>
      </c>
      <c r="V260" s="20">
        <v>1</v>
      </c>
      <c r="W260" s="39"/>
      <c r="X260" s="39"/>
      <c r="Y260" s="39"/>
      <c r="Z260" s="39"/>
      <c r="AA260" s="39"/>
      <c r="AB260" s="55"/>
      <c r="AI260" s="145"/>
      <c r="AJ260" s="119"/>
      <c r="AK260" s="39"/>
      <c r="AL260" s="39"/>
      <c r="AM260" s="39"/>
      <c r="AN260" s="55"/>
      <c r="AO260" s="35"/>
      <c r="AP260" s="51"/>
      <c r="AQ260" s="35"/>
      <c r="AR260" s="35"/>
      <c r="AS260" s="35"/>
      <c r="AT260" s="64"/>
      <c r="AU260" s="17"/>
      <c r="AV260" s="180"/>
    </row>
    <row r="261" spans="1:48" ht="19.5" customHeight="1">
      <c r="A261" s="195" t="s">
        <v>27</v>
      </c>
      <c r="B261" s="201">
        <v>0.60416666666666663</v>
      </c>
      <c r="C261" s="20"/>
      <c r="D261" s="123" t="s">
        <v>14</v>
      </c>
      <c r="E261" s="31" t="s">
        <v>110</v>
      </c>
      <c r="F261" s="31" t="s">
        <v>22</v>
      </c>
      <c r="G261" s="31" t="s">
        <v>87</v>
      </c>
      <c r="H261" s="181"/>
      <c r="I261" s="150" t="s">
        <v>18</v>
      </c>
      <c r="J261" s="31" t="s">
        <v>37</v>
      </c>
      <c r="K261" s="31" t="s">
        <v>22</v>
      </c>
      <c r="L261" s="31" t="s">
        <v>49</v>
      </c>
      <c r="M261" s="180">
        <v>62</v>
      </c>
      <c r="N261" s="232"/>
      <c r="O261" s="14"/>
      <c r="P261" s="109"/>
      <c r="Q261" s="6"/>
      <c r="R261" s="97" t="s">
        <v>14</v>
      </c>
      <c r="S261" s="20" t="s">
        <v>110</v>
      </c>
      <c r="T261" s="20" t="s">
        <v>22</v>
      </c>
      <c r="U261" s="20" t="s">
        <v>87</v>
      </c>
      <c r="V261" s="20"/>
      <c r="W261" s="39"/>
      <c r="X261" s="39"/>
      <c r="Y261" s="39"/>
      <c r="Z261" s="39"/>
      <c r="AA261" s="39"/>
      <c r="AB261" s="55"/>
      <c r="AI261" s="145"/>
      <c r="AJ261" s="119"/>
      <c r="AK261" s="39"/>
      <c r="AL261" s="39"/>
      <c r="AM261" s="39"/>
      <c r="AN261" s="55"/>
      <c r="AO261" s="35"/>
      <c r="AP261" s="51"/>
      <c r="AQ261" s="35"/>
      <c r="AR261" s="35"/>
      <c r="AS261" s="35"/>
      <c r="AT261" s="64"/>
      <c r="AU261" s="17"/>
      <c r="AV261" s="180"/>
    </row>
    <row r="262" spans="1:48" ht="19.5" customHeight="1">
      <c r="A262" s="236" t="s">
        <v>83</v>
      </c>
      <c r="B262" s="84" t="s">
        <v>12</v>
      </c>
      <c r="C262" s="203"/>
      <c r="D262" s="221"/>
      <c r="E262" s="453">
        <v>66</v>
      </c>
      <c r="F262" s="453"/>
      <c r="G262" s="453">
        <v>68</v>
      </c>
      <c r="H262" s="445"/>
      <c r="I262" s="445"/>
      <c r="J262" s="189">
        <v>80</v>
      </c>
      <c r="K262" s="189"/>
      <c r="L262" s="189">
        <v>56</v>
      </c>
      <c r="M262" s="180">
        <v>70</v>
      </c>
      <c r="N262" s="232"/>
      <c r="O262" s="17"/>
      <c r="P262" s="111"/>
      <c r="Q262" s="6"/>
      <c r="R262" s="97"/>
      <c r="S262" s="20"/>
      <c r="T262" s="20"/>
      <c r="U262" s="20"/>
      <c r="V262" s="20"/>
      <c r="W262" s="39"/>
      <c r="X262" s="39"/>
      <c r="Y262" s="39"/>
      <c r="Z262" s="39"/>
      <c r="AA262" s="39"/>
      <c r="AB262" s="55"/>
      <c r="AI262" s="145"/>
      <c r="AJ262" s="119"/>
      <c r="AK262" s="39"/>
      <c r="AL262" s="39"/>
      <c r="AM262" s="39"/>
      <c r="AN262" s="55"/>
      <c r="AO262" s="35"/>
      <c r="AP262" s="51"/>
      <c r="AQ262" s="35"/>
      <c r="AR262" s="35"/>
      <c r="AS262" s="35"/>
      <c r="AT262" s="64"/>
      <c r="AU262" s="14" t="s">
        <v>10</v>
      </c>
      <c r="AV262" s="180"/>
    </row>
    <row r="263" spans="1:48" ht="19.5" customHeight="1">
      <c r="A263" s="238" t="s">
        <v>49</v>
      </c>
      <c r="B263" s="85">
        <v>5</v>
      </c>
      <c r="C263" s="31">
        <v>34</v>
      </c>
      <c r="D263" s="22" t="s">
        <v>17</v>
      </c>
      <c r="E263" s="31">
        <v>5</v>
      </c>
      <c r="F263" s="31" t="s">
        <v>22</v>
      </c>
      <c r="G263" s="31">
        <v>6</v>
      </c>
      <c r="H263" s="31">
        <v>36</v>
      </c>
      <c r="I263" s="151" t="s">
        <v>16</v>
      </c>
      <c r="J263" s="31">
        <v>1</v>
      </c>
      <c r="K263" s="31" t="s">
        <v>22</v>
      </c>
      <c r="L263" s="31">
        <v>2</v>
      </c>
      <c r="M263" s="180">
        <v>78</v>
      </c>
      <c r="N263" s="232"/>
      <c r="O263" s="17"/>
      <c r="P263" s="111"/>
      <c r="Q263" s="6"/>
      <c r="R263" s="97"/>
      <c r="S263" s="20"/>
      <c r="T263" s="20"/>
      <c r="U263" s="23"/>
      <c r="V263" s="20"/>
      <c r="W263" s="39"/>
      <c r="X263" s="39"/>
      <c r="Y263" s="39"/>
      <c r="Z263" s="39"/>
      <c r="AA263" s="39"/>
      <c r="AB263" s="55"/>
      <c r="AC263" s="35"/>
      <c r="AD263" s="128"/>
      <c r="AE263" s="35"/>
      <c r="AF263" s="35"/>
      <c r="AG263" s="35"/>
      <c r="AH263" s="20"/>
      <c r="AI263" s="145"/>
      <c r="AJ263" s="119"/>
      <c r="AK263" s="39"/>
      <c r="AL263" s="39"/>
      <c r="AM263" s="39"/>
      <c r="AN263" s="55"/>
      <c r="AO263" s="35"/>
      <c r="AP263" s="51"/>
      <c r="AQ263" s="35"/>
      <c r="AR263" s="35"/>
      <c r="AS263" s="35"/>
      <c r="AT263" s="64"/>
      <c r="AU263" s="14"/>
      <c r="AV263" s="180"/>
    </row>
    <row r="264" spans="1:48" ht="19.5" customHeight="1">
      <c r="A264" s="236" t="s">
        <v>91</v>
      </c>
      <c r="B264" s="84">
        <v>0.66666666666666663</v>
      </c>
      <c r="C264" s="31"/>
      <c r="D264" s="22" t="s">
        <v>17</v>
      </c>
      <c r="E264" s="31" t="s">
        <v>47</v>
      </c>
      <c r="F264" s="31" t="s">
        <v>22</v>
      </c>
      <c r="G264" s="31" t="s">
        <v>29</v>
      </c>
      <c r="H264" s="31"/>
      <c r="I264" s="151" t="s">
        <v>16</v>
      </c>
      <c r="J264" s="31" t="s">
        <v>294</v>
      </c>
      <c r="K264" s="31" t="s">
        <v>22</v>
      </c>
      <c r="L264" s="31" t="s">
        <v>295</v>
      </c>
      <c r="M264" s="180"/>
      <c r="N264" s="232"/>
      <c r="O264" s="17"/>
      <c r="P264" s="111"/>
      <c r="V264" s="52"/>
      <c r="W264" s="39"/>
      <c r="X264" s="39"/>
      <c r="Y264" s="39"/>
      <c r="Z264" s="39"/>
      <c r="AA264" s="39"/>
      <c r="AB264" s="55"/>
      <c r="AC264" s="39"/>
      <c r="AD264" s="134"/>
      <c r="AE264" s="39"/>
      <c r="AF264" s="39"/>
      <c r="AG264" s="39"/>
      <c r="AH264" s="55"/>
      <c r="AI264" s="145"/>
      <c r="AJ264" s="119"/>
      <c r="AK264" s="39"/>
      <c r="AL264" s="39"/>
      <c r="AM264" s="39"/>
      <c r="AN264" s="55"/>
      <c r="AO264" s="35"/>
      <c r="AP264" s="51"/>
      <c r="AQ264" s="35"/>
      <c r="AR264" s="35"/>
      <c r="AS264" s="35"/>
      <c r="AT264" s="64"/>
      <c r="AU264" s="17"/>
      <c r="AV264" s="180"/>
    </row>
    <row r="265" spans="1:48" ht="19.5" customHeight="1">
      <c r="A265" s="239"/>
      <c r="B265" s="84" t="s">
        <v>12</v>
      </c>
      <c r="C265" s="84"/>
      <c r="D265" s="219"/>
      <c r="E265" s="403">
        <v>20</v>
      </c>
      <c r="F265" s="404" t="s">
        <v>285</v>
      </c>
      <c r="G265" s="402">
        <v>0</v>
      </c>
      <c r="H265" s="445"/>
      <c r="I265" s="445"/>
      <c r="J265" s="189">
        <v>63</v>
      </c>
      <c r="K265" s="189"/>
      <c r="L265" s="189">
        <v>83</v>
      </c>
      <c r="M265" s="180"/>
      <c r="N265" s="232"/>
      <c r="O265" s="17"/>
      <c r="P265" s="111"/>
      <c r="V265" s="52"/>
      <c r="W265" s="39"/>
      <c r="X265" s="39"/>
      <c r="Y265" s="39"/>
      <c r="Z265" s="39"/>
      <c r="AA265" s="39"/>
      <c r="AB265" s="55"/>
      <c r="AC265" s="39"/>
      <c r="AD265" s="134"/>
      <c r="AE265" s="39"/>
      <c r="AF265" s="39"/>
      <c r="AG265" s="39"/>
      <c r="AH265" s="55"/>
      <c r="AI265" s="145"/>
      <c r="AJ265" s="119"/>
      <c r="AK265" s="39"/>
      <c r="AL265" s="39"/>
      <c r="AM265" s="39"/>
      <c r="AN265" s="55"/>
      <c r="AO265" s="35"/>
      <c r="AP265" s="51"/>
      <c r="AQ265" s="35"/>
      <c r="AR265" s="35"/>
      <c r="AS265" s="35"/>
      <c r="AT265" s="64"/>
      <c r="AU265" s="17"/>
      <c r="AV265" s="180"/>
    </row>
    <row r="266" spans="1:48" ht="19.5" customHeight="1">
      <c r="A266" s="233"/>
      <c r="B266" s="85">
        <v>6</v>
      </c>
      <c r="C266" s="31">
        <v>7</v>
      </c>
      <c r="D266" s="22" t="s">
        <v>17</v>
      </c>
      <c r="E266" s="31">
        <v>1</v>
      </c>
      <c r="F266" s="31" t="s">
        <v>22</v>
      </c>
      <c r="G266" s="31">
        <v>7</v>
      </c>
      <c r="H266" s="31">
        <v>29</v>
      </c>
      <c r="I266" s="150" t="s">
        <v>18</v>
      </c>
      <c r="J266" s="31">
        <v>6</v>
      </c>
      <c r="K266" s="31" t="s">
        <v>22</v>
      </c>
      <c r="L266" s="31">
        <v>7</v>
      </c>
      <c r="M266" s="180"/>
      <c r="N266" s="232"/>
      <c r="O266" s="17"/>
      <c r="P266" s="111"/>
      <c r="V266" s="52"/>
      <c r="W266" s="39"/>
      <c r="X266" s="39"/>
      <c r="Y266" s="39"/>
      <c r="Z266" s="39"/>
      <c r="AA266" s="39"/>
      <c r="AB266" s="55"/>
      <c r="AC266" s="39"/>
      <c r="AD266" s="134"/>
      <c r="AE266" s="39"/>
      <c r="AF266" s="39"/>
      <c r="AG266" s="39"/>
      <c r="AH266" s="55"/>
      <c r="AI266" s="145"/>
      <c r="AJ266" s="119"/>
      <c r="AK266" s="39"/>
      <c r="AL266" s="39"/>
      <c r="AM266" s="39"/>
      <c r="AN266" s="55"/>
      <c r="AO266" s="35"/>
      <c r="AP266" s="51"/>
      <c r="AQ266" s="35"/>
      <c r="AR266" s="35"/>
      <c r="AS266" s="35"/>
      <c r="AT266" s="64"/>
      <c r="AU266" s="17"/>
      <c r="AV266" s="180"/>
    </row>
    <row r="267" spans="1:48" ht="19.5" customHeight="1">
      <c r="A267" s="233"/>
      <c r="B267" s="84">
        <v>0.72916666666666663</v>
      </c>
      <c r="C267" s="31"/>
      <c r="D267" s="22" t="s">
        <v>17</v>
      </c>
      <c r="E267" s="31" t="s">
        <v>25</v>
      </c>
      <c r="F267" s="31" t="s">
        <v>22</v>
      </c>
      <c r="G267" s="31" t="s">
        <v>31</v>
      </c>
      <c r="H267" s="31"/>
      <c r="I267" s="150" t="s">
        <v>18</v>
      </c>
      <c r="J267" s="31" t="s">
        <v>45</v>
      </c>
      <c r="K267" s="31" t="s">
        <v>22</v>
      </c>
      <c r="L267" s="31" t="s">
        <v>118</v>
      </c>
      <c r="M267" s="180"/>
      <c r="N267" s="232"/>
      <c r="O267" s="17"/>
      <c r="P267" s="111"/>
      <c r="V267" s="52"/>
      <c r="W267" s="39"/>
      <c r="X267" s="39"/>
      <c r="Y267" s="39"/>
      <c r="Z267" s="39"/>
      <c r="AA267" s="39"/>
      <c r="AB267" s="55"/>
      <c r="AC267" s="39"/>
      <c r="AD267" s="134"/>
      <c r="AE267" s="39"/>
      <c r="AF267" s="39"/>
      <c r="AG267" s="39"/>
      <c r="AH267" s="55"/>
      <c r="AI267" s="145"/>
      <c r="AJ267" s="119"/>
      <c r="AK267" s="39"/>
      <c r="AL267" s="39"/>
      <c r="AM267" s="39"/>
      <c r="AN267" s="55"/>
      <c r="AO267" s="35"/>
      <c r="AP267" s="51"/>
      <c r="AQ267" s="35"/>
      <c r="AR267" s="35"/>
      <c r="AS267" s="35"/>
      <c r="AT267" s="64"/>
      <c r="AU267" s="17"/>
      <c r="AV267" s="180"/>
    </row>
    <row r="268" spans="1:48" ht="19.5" customHeight="1" thickBot="1">
      <c r="A268" s="240"/>
      <c r="B268" s="241" t="s">
        <v>12</v>
      </c>
      <c r="C268" s="241"/>
      <c r="D268" s="243"/>
      <c r="E268" s="454">
        <v>142</v>
      </c>
      <c r="F268" s="454"/>
      <c r="G268" s="454">
        <v>31</v>
      </c>
      <c r="H268" s="444"/>
      <c r="I268" s="444"/>
      <c r="J268" s="455">
        <v>49</v>
      </c>
      <c r="K268" s="454"/>
      <c r="L268" s="454">
        <v>83</v>
      </c>
      <c r="M268" s="274"/>
      <c r="N268" s="262"/>
      <c r="O268" s="17"/>
      <c r="P268" s="111"/>
      <c r="Q268" s="35"/>
      <c r="R268" s="35"/>
      <c r="S268" s="35"/>
      <c r="T268" s="35"/>
      <c r="U268" s="35"/>
      <c r="V268" s="52"/>
      <c r="W268" s="39"/>
      <c r="X268" s="39"/>
      <c r="Y268" s="39"/>
      <c r="Z268" s="39"/>
      <c r="AA268" s="39"/>
      <c r="AB268" s="55"/>
      <c r="AC268" s="39"/>
      <c r="AD268" s="134"/>
      <c r="AE268" s="39"/>
      <c r="AF268" s="39"/>
      <c r="AG268" s="39"/>
      <c r="AH268" s="55"/>
      <c r="AI268" s="145"/>
      <c r="AJ268" s="119"/>
      <c r="AK268" s="39"/>
      <c r="AL268" s="39"/>
      <c r="AM268" s="39"/>
      <c r="AN268" s="55"/>
      <c r="AO268" s="35"/>
      <c r="AP268" s="51"/>
      <c r="AQ268" s="35"/>
      <c r="AR268" s="35"/>
      <c r="AS268" s="35"/>
      <c r="AT268" s="64"/>
      <c r="AU268" s="17"/>
      <c r="AV268" s="180"/>
    </row>
    <row r="269" spans="1:48" ht="18.75" customHeight="1">
      <c r="A269" s="255"/>
      <c r="B269" s="268"/>
      <c r="C269" s="256"/>
      <c r="D269" s="257"/>
      <c r="E269" s="257"/>
      <c r="F269" s="257"/>
      <c r="G269" s="257"/>
      <c r="H269" s="257"/>
      <c r="I269" s="257"/>
      <c r="J269" s="257"/>
      <c r="K269" s="257"/>
      <c r="L269" s="257"/>
      <c r="M269" s="251" t="s">
        <v>146</v>
      </c>
      <c r="N269" s="252" t="s">
        <v>147</v>
      </c>
      <c r="O269" s="17"/>
      <c r="P269" s="111"/>
      <c r="Q269" s="35"/>
      <c r="R269" s="35"/>
      <c r="S269" s="35"/>
      <c r="T269" s="35"/>
      <c r="U269" s="35"/>
      <c r="V269" s="52"/>
      <c r="W269" s="39"/>
      <c r="X269" s="39"/>
      <c r="Y269" s="39"/>
      <c r="Z269" s="39"/>
      <c r="AA269" s="39"/>
      <c r="AB269" s="55"/>
      <c r="AC269" s="39"/>
      <c r="AD269" s="134"/>
      <c r="AE269" s="39"/>
      <c r="AF269" s="39"/>
      <c r="AG269" s="39"/>
      <c r="AH269" s="55"/>
      <c r="AI269" s="145"/>
      <c r="AJ269" s="119"/>
      <c r="AK269" s="39"/>
      <c r="AL269" s="39"/>
      <c r="AM269" s="39"/>
      <c r="AN269" s="55"/>
      <c r="AO269" s="35"/>
      <c r="AP269" s="51"/>
      <c r="AQ269" s="35"/>
      <c r="AR269" s="35"/>
      <c r="AS269" s="35"/>
      <c r="AT269" s="64"/>
      <c r="AU269" s="17"/>
      <c r="AV269" s="178" t="s">
        <v>146</v>
      </c>
    </row>
    <row r="270" spans="1:48" ht="19.5" customHeight="1">
      <c r="A270" s="229">
        <v>43778</v>
      </c>
      <c r="B270" s="99">
        <v>1</v>
      </c>
      <c r="C270" s="20">
        <v>3</v>
      </c>
      <c r="D270" s="20" t="s">
        <v>15</v>
      </c>
      <c r="E270" s="31">
        <v>7</v>
      </c>
      <c r="F270" s="31" t="s">
        <v>22</v>
      </c>
      <c r="G270" s="31">
        <v>9</v>
      </c>
      <c r="H270" s="20">
        <v>28</v>
      </c>
      <c r="I270" s="151" t="s">
        <v>16</v>
      </c>
      <c r="J270" s="31">
        <v>8</v>
      </c>
      <c r="K270" s="31" t="s">
        <v>22</v>
      </c>
      <c r="L270" s="31">
        <v>9</v>
      </c>
      <c r="M270" s="179">
        <v>5</v>
      </c>
      <c r="N270" s="232"/>
      <c r="O270" s="165">
        <v>43778</v>
      </c>
      <c r="P270" s="104">
        <f>+V270+AB270+AH270+AN270+AT270</f>
        <v>12</v>
      </c>
      <c r="Q270" s="50"/>
      <c r="R270" s="50"/>
      <c r="S270" s="50"/>
      <c r="T270" s="50"/>
      <c r="U270" s="50"/>
      <c r="V270" s="50">
        <f>SUM(V271:V288)</f>
        <v>0</v>
      </c>
      <c r="W270" s="50"/>
      <c r="X270" s="50"/>
      <c r="Y270" s="50"/>
      <c r="Z270" s="50"/>
      <c r="AA270" s="50"/>
      <c r="AB270" s="50">
        <f>SUM(AB271:AB288)</f>
        <v>3</v>
      </c>
      <c r="AC270" s="50"/>
      <c r="AD270" s="127"/>
      <c r="AE270" s="50"/>
      <c r="AF270" s="50"/>
      <c r="AG270" s="50"/>
      <c r="AH270" s="50">
        <f>SUM(AH271:AH288)</f>
        <v>2</v>
      </c>
      <c r="AI270" s="140"/>
      <c r="AJ270" s="114"/>
      <c r="AK270" s="50"/>
      <c r="AL270" s="50"/>
      <c r="AM270" s="50"/>
      <c r="AN270" s="50">
        <f>SUM(AN271:AN288)</f>
        <v>3</v>
      </c>
      <c r="AO270" s="50"/>
      <c r="AP270" s="50"/>
      <c r="AQ270" s="50"/>
      <c r="AR270" s="50"/>
      <c r="AS270" s="62"/>
      <c r="AT270" s="50">
        <f>SUM(AT271:AT288)</f>
        <v>4</v>
      </c>
      <c r="AU270" s="17"/>
      <c r="AV270" s="179">
        <v>5</v>
      </c>
    </row>
    <row r="271" spans="1:48" ht="19.5" customHeight="1">
      <c r="A271" s="229" t="s">
        <v>55</v>
      </c>
      <c r="B271" s="98">
        <v>0.41666666666666669</v>
      </c>
      <c r="C271" s="20"/>
      <c r="D271" s="20" t="s">
        <v>15</v>
      </c>
      <c r="E271" s="31" t="s">
        <v>161</v>
      </c>
      <c r="F271" s="31" t="s">
        <v>22</v>
      </c>
      <c r="G271" s="31" t="s">
        <v>163</v>
      </c>
      <c r="H271" s="20"/>
      <c r="I271" s="151" t="s">
        <v>16</v>
      </c>
      <c r="J271" s="31" t="s">
        <v>97</v>
      </c>
      <c r="K271" s="31" t="s">
        <v>22</v>
      </c>
      <c r="L271" s="31" t="s">
        <v>93</v>
      </c>
      <c r="M271" s="179">
        <v>14</v>
      </c>
      <c r="N271" s="232"/>
      <c r="O271" s="165" t="s">
        <v>55</v>
      </c>
      <c r="P271" s="109"/>
      <c r="Q271" s="35"/>
      <c r="R271" s="35"/>
      <c r="S271" s="35"/>
      <c r="T271" s="35"/>
      <c r="U271" s="35"/>
      <c r="V271" s="52"/>
      <c r="AC271" s="39"/>
      <c r="AD271" s="134"/>
      <c r="AE271" s="39"/>
      <c r="AF271" s="39"/>
      <c r="AG271" s="39"/>
      <c r="AH271" s="55"/>
      <c r="AO271" s="35"/>
      <c r="AP271" s="51"/>
      <c r="AQ271" s="35"/>
      <c r="AR271" s="35"/>
      <c r="AS271" s="35"/>
      <c r="AT271" s="64"/>
      <c r="AU271" s="17"/>
      <c r="AV271" s="179">
        <v>14</v>
      </c>
    </row>
    <row r="272" spans="1:48" ht="19.5" customHeight="1">
      <c r="A272" s="351" t="s">
        <v>196</v>
      </c>
      <c r="B272" s="84" t="s">
        <v>12</v>
      </c>
      <c r="C272" s="84"/>
      <c r="D272" s="219"/>
      <c r="E272" s="189">
        <v>74</v>
      </c>
      <c r="F272" s="189"/>
      <c r="G272" s="189">
        <v>85</v>
      </c>
      <c r="H272" s="189"/>
      <c r="I272" s="189"/>
      <c r="J272" s="448">
        <v>20</v>
      </c>
      <c r="K272" s="565" t="s">
        <v>302</v>
      </c>
      <c r="L272" s="448">
        <v>0</v>
      </c>
      <c r="M272" s="180">
        <v>20</v>
      </c>
      <c r="N272" s="266"/>
      <c r="O272" s="14"/>
      <c r="P272" s="109"/>
      <c r="W272" s="20">
        <v>27</v>
      </c>
      <c r="X272" s="20" t="s">
        <v>15</v>
      </c>
      <c r="Y272" s="20">
        <v>1</v>
      </c>
      <c r="Z272" s="20" t="s">
        <v>22</v>
      </c>
      <c r="AA272" s="20">
        <v>3</v>
      </c>
      <c r="AB272" s="20">
        <v>1</v>
      </c>
      <c r="AC272" s="20"/>
      <c r="AD272" s="22"/>
      <c r="AE272" s="20"/>
      <c r="AF272" s="20"/>
      <c r="AG272" s="20"/>
      <c r="AH272" s="20"/>
      <c r="AI272" s="20">
        <v>25</v>
      </c>
      <c r="AJ272" s="150" t="s">
        <v>18</v>
      </c>
      <c r="AK272" s="20">
        <v>5</v>
      </c>
      <c r="AL272" s="20" t="s">
        <v>22</v>
      </c>
      <c r="AM272" s="20">
        <v>7</v>
      </c>
      <c r="AN272" s="20">
        <v>1</v>
      </c>
      <c r="AU272" s="27">
        <v>43778</v>
      </c>
      <c r="AV272" s="179">
        <v>21</v>
      </c>
    </row>
    <row r="273" spans="1:48" ht="19.5" customHeight="1">
      <c r="A273" s="351" t="s">
        <v>197</v>
      </c>
      <c r="B273" s="85">
        <v>2</v>
      </c>
      <c r="C273" s="20">
        <v>13</v>
      </c>
      <c r="D273" s="150" t="s">
        <v>18</v>
      </c>
      <c r="E273" s="31">
        <v>5</v>
      </c>
      <c r="F273" s="31" t="s">
        <v>22</v>
      </c>
      <c r="G273" s="31">
        <v>9</v>
      </c>
      <c r="H273" s="20">
        <v>15</v>
      </c>
      <c r="I273" s="150" t="s">
        <v>18</v>
      </c>
      <c r="J273" s="31">
        <v>3</v>
      </c>
      <c r="K273" s="31" t="s">
        <v>22</v>
      </c>
      <c r="L273" s="31">
        <v>8</v>
      </c>
      <c r="M273" s="179">
        <v>21</v>
      </c>
      <c r="N273" s="232"/>
      <c r="O273" s="17"/>
      <c r="P273" s="111"/>
      <c r="W273" s="20"/>
      <c r="X273" s="20" t="s">
        <v>15</v>
      </c>
      <c r="Y273" s="20" t="s">
        <v>84</v>
      </c>
      <c r="Z273" s="20" t="s">
        <v>22</v>
      </c>
      <c r="AA273" s="20" t="s">
        <v>89</v>
      </c>
      <c r="AB273" s="20"/>
      <c r="AC273" s="20"/>
      <c r="AD273" s="22"/>
      <c r="AE273" s="20"/>
      <c r="AF273" s="20"/>
      <c r="AG273" s="20"/>
      <c r="AH273" s="20"/>
      <c r="AI273" s="20"/>
      <c r="AJ273" s="150" t="s">
        <v>18</v>
      </c>
      <c r="AK273" s="31" t="s">
        <v>43</v>
      </c>
      <c r="AL273" s="20" t="s">
        <v>22</v>
      </c>
      <c r="AM273" s="20" t="s">
        <v>118</v>
      </c>
      <c r="AN273" s="20"/>
      <c r="AU273" s="27" t="s">
        <v>55</v>
      </c>
      <c r="AV273" s="179">
        <v>52</v>
      </c>
    </row>
    <row r="274" spans="1:48" ht="19.5" customHeight="1">
      <c r="A274" s="233"/>
      <c r="B274" s="84">
        <v>0.47916666666666669</v>
      </c>
      <c r="C274" s="20"/>
      <c r="D274" s="150" t="s">
        <v>18</v>
      </c>
      <c r="E274" s="31" t="s">
        <v>43</v>
      </c>
      <c r="F274" s="31" t="s">
        <v>22</v>
      </c>
      <c r="G274" s="31" t="s">
        <v>50</v>
      </c>
      <c r="H274" s="20"/>
      <c r="I274" s="150" t="s">
        <v>18</v>
      </c>
      <c r="J274" s="31" t="s">
        <v>39</v>
      </c>
      <c r="K274" s="31" t="s">
        <v>22</v>
      </c>
      <c r="L274" s="31" t="s">
        <v>51</v>
      </c>
      <c r="M274" s="179">
        <v>52</v>
      </c>
      <c r="N274" s="232"/>
      <c r="O274" s="17"/>
      <c r="P274" s="111"/>
      <c r="W274" s="20">
        <v>28</v>
      </c>
      <c r="X274" s="20" t="s">
        <v>15</v>
      </c>
      <c r="Y274" s="20">
        <v>8</v>
      </c>
      <c r="Z274" s="20" t="s">
        <v>22</v>
      </c>
      <c r="AA274" s="20">
        <v>9</v>
      </c>
      <c r="AB274" s="20">
        <v>1</v>
      </c>
      <c r="AC274" s="20">
        <v>24</v>
      </c>
      <c r="AD274" s="22" t="s">
        <v>17</v>
      </c>
      <c r="AE274" s="20">
        <v>6</v>
      </c>
      <c r="AF274" s="20" t="s">
        <v>22</v>
      </c>
      <c r="AG274" s="20">
        <v>8</v>
      </c>
      <c r="AH274" s="20">
        <v>1</v>
      </c>
      <c r="AI274" s="20">
        <v>26</v>
      </c>
      <c r="AJ274" s="150" t="s">
        <v>18</v>
      </c>
      <c r="AK274" s="20">
        <v>2</v>
      </c>
      <c r="AL274" s="20" t="s">
        <v>22</v>
      </c>
      <c r="AM274" s="20">
        <v>4</v>
      </c>
      <c r="AN274" s="20">
        <v>1</v>
      </c>
      <c r="AO274" s="20">
        <v>14</v>
      </c>
      <c r="AP274" s="151" t="s">
        <v>16</v>
      </c>
      <c r="AQ274" s="20">
        <v>4</v>
      </c>
      <c r="AR274" s="20" t="s">
        <v>22</v>
      </c>
      <c r="AS274" s="20">
        <v>6</v>
      </c>
      <c r="AT274" s="20">
        <v>1</v>
      </c>
      <c r="AU274" s="14"/>
      <c r="AV274" s="180">
        <v>55</v>
      </c>
    </row>
    <row r="275" spans="1:48" ht="19.5" customHeight="1">
      <c r="A275" s="233"/>
      <c r="B275" s="84" t="s">
        <v>12</v>
      </c>
      <c r="C275" s="202"/>
      <c r="D275" s="222"/>
      <c r="E275" s="451">
        <v>45</v>
      </c>
      <c r="F275" s="451"/>
      <c r="G275" s="451">
        <v>69</v>
      </c>
      <c r="H275" s="451"/>
      <c r="I275" s="451"/>
      <c r="J275" s="451">
        <v>132</v>
      </c>
      <c r="K275" s="451"/>
      <c r="L275" s="451">
        <v>18</v>
      </c>
      <c r="M275" s="180">
        <v>55</v>
      </c>
      <c r="N275" s="232"/>
      <c r="O275" s="17"/>
      <c r="P275" s="111"/>
      <c r="W275" s="20"/>
      <c r="X275" s="20" t="s">
        <v>15</v>
      </c>
      <c r="Y275" s="20" t="s">
        <v>96</v>
      </c>
      <c r="Z275" s="20" t="s">
        <v>22</v>
      </c>
      <c r="AA275" s="31" t="s">
        <v>90</v>
      </c>
      <c r="AB275" s="20"/>
      <c r="AC275" s="20"/>
      <c r="AD275" s="22" t="s">
        <v>17</v>
      </c>
      <c r="AE275" s="20" t="s">
        <v>29</v>
      </c>
      <c r="AF275" s="20" t="s">
        <v>22</v>
      </c>
      <c r="AG275" s="20" t="s">
        <v>33</v>
      </c>
      <c r="AH275" s="20"/>
      <c r="AI275" s="20"/>
      <c r="AJ275" s="150" t="s">
        <v>18</v>
      </c>
      <c r="AK275" s="20" t="s">
        <v>37</v>
      </c>
      <c r="AL275" s="20" t="s">
        <v>22</v>
      </c>
      <c r="AM275" s="20" t="s">
        <v>41</v>
      </c>
      <c r="AN275" s="20"/>
      <c r="AO275" s="20"/>
      <c r="AP275" s="151" t="s">
        <v>16</v>
      </c>
      <c r="AQ275" s="31" t="s">
        <v>98</v>
      </c>
      <c r="AR275" s="20" t="s">
        <v>22</v>
      </c>
      <c r="AS275" s="20" t="s">
        <v>107</v>
      </c>
      <c r="AT275" s="20"/>
      <c r="AU275" s="17"/>
      <c r="AV275" s="180">
        <v>73</v>
      </c>
    </row>
    <row r="276" spans="1:48" ht="19.5" customHeight="1">
      <c r="A276" s="233"/>
      <c r="B276" s="200">
        <v>3</v>
      </c>
      <c r="C276" s="31">
        <v>26</v>
      </c>
      <c r="D276" s="150" t="s">
        <v>18</v>
      </c>
      <c r="E276" s="31">
        <v>2</v>
      </c>
      <c r="F276" s="31" t="s">
        <v>22</v>
      </c>
      <c r="G276" s="31">
        <v>4</v>
      </c>
      <c r="H276" s="20">
        <v>14</v>
      </c>
      <c r="I276" s="151" t="s">
        <v>16</v>
      </c>
      <c r="J276" s="31">
        <v>4</v>
      </c>
      <c r="K276" s="31" t="s">
        <v>22</v>
      </c>
      <c r="L276" s="31">
        <v>6</v>
      </c>
      <c r="M276" s="83">
        <v>63</v>
      </c>
      <c r="N276" s="232"/>
      <c r="O276" s="17"/>
      <c r="P276" s="111"/>
      <c r="Q276" s="35"/>
      <c r="R276" s="35"/>
      <c r="S276" s="35"/>
      <c r="T276" s="35"/>
      <c r="U276" s="35"/>
      <c r="V276" s="52"/>
      <c r="W276" s="20">
        <v>3</v>
      </c>
      <c r="X276" s="20" t="s">
        <v>15</v>
      </c>
      <c r="Y276" s="20">
        <v>7</v>
      </c>
      <c r="Z276" s="20" t="s">
        <v>22</v>
      </c>
      <c r="AA276" s="20">
        <v>9</v>
      </c>
      <c r="AB276" s="55"/>
      <c r="AC276" s="35"/>
      <c r="AD276" s="128"/>
      <c r="AE276" s="77"/>
      <c r="AF276" s="35"/>
      <c r="AG276" s="46"/>
      <c r="AH276" s="52"/>
      <c r="AO276" s="20">
        <v>28</v>
      </c>
      <c r="AP276" s="151" t="s">
        <v>16</v>
      </c>
      <c r="AQ276" s="20">
        <v>8</v>
      </c>
      <c r="AR276" s="20" t="s">
        <v>22</v>
      </c>
      <c r="AS276" s="20">
        <v>9</v>
      </c>
      <c r="AT276" s="20">
        <v>1</v>
      </c>
      <c r="AU276" s="17"/>
      <c r="AV276" s="180"/>
    </row>
    <row r="277" spans="1:48" ht="19.5" customHeight="1">
      <c r="A277" s="233"/>
      <c r="B277" s="201">
        <v>0.54166666666666663</v>
      </c>
      <c r="C277" s="31"/>
      <c r="D277" s="150" t="s">
        <v>18</v>
      </c>
      <c r="E277" s="20" t="s">
        <v>37</v>
      </c>
      <c r="F277" s="20" t="s">
        <v>22</v>
      </c>
      <c r="G277" s="31" t="s">
        <v>41</v>
      </c>
      <c r="H277" s="20"/>
      <c r="I277" s="151" t="s">
        <v>16</v>
      </c>
      <c r="J277" s="31" t="s">
        <v>98</v>
      </c>
      <c r="K277" s="31" t="s">
        <v>22</v>
      </c>
      <c r="L277" s="31" t="s">
        <v>107</v>
      </c>
      <c r="M277" s="83">
        <v>70</v>
      </c>
      <c r="N277" s="232"/>
      <c r="O277" s="17"/>
      <c r="P277" s="111"/>
      <c r="W277" s="20"/>
      <c r="X277" s="20" t="s">
        <v>15</v>
      </c>
      <c r="Y277" s="20" t="s">
        <v>161</v>
      </c>
      <c r="Z277" s="20" t="s">
        <v>22</v>
      </c>
      <c r="AA277" s="20" t="s">
        <v>90</v>
      </c>
      <c r="AB277" s="33">
        <v>1</v>
      </c>
      <c r="AC277" s="20">
        <v>12</v>
      </c>
      <c r="AD277" s="22" t="s">
        <v>17</v>
      </c>
      <c r="AE277" s="20">
        <v>1</v>
      </c>
      <c r="AF277" s="20" t="s">
        <v>22</v>
      </c>
      <c r="AG277" s="20">
        <v>6</v>
      </c>
      <c r="AH277" s="20">
        <v>1</v>
      </c>
      <c r="AI277" s="20">
        <v>15</v>
      </c>
      <c r="AJ277" s="150" t="s">
        <v>18</v>
      </c>
      <c r="AK277" s="20">
        <v>3</v>
      </c>
      <c r="AL277" s="20" t="s">
        <v>22</v>
      </c>
      <c r="AM277" s="20">
        <v>8</v>
      </c>
      <c r="AN277" s="20">
        <v>1</v>
      </c>
      <c r="AO277" s="20"/>
      <c r="AP277" s="151" t="s">
        <v>16</v>
      </c>
      <c r="AQ277" s="20" t="s">
        <v>97</v>
      </c>
      <c r="AR277" s="20" t="s">
        <v>22</v>
      </c>
      <c r="AS277" s="20" t="s">
        <v>93</v>
      </c>
      <c r="AT277" s="20"/>
      <c r="AU277" s="17"/>
      <c r="AV277" s="180"/>
    </row>
    <row r="278" spans="1:48" ht="19.5" customHeight="1">
      <c r="A278" s="233"/>
      <c r="B278" s="201" t="s">
        <v>12</v>
      </c>
      <c r="C278" s="84"/>
      <c r="D278" s="219"/>
      <c r="E278" s="189">
        <v>71</v>
      </c>
      <c r="F278" s="189"/>
      <c r="G278" s="189">
        <v>56</v>
      </c>
      <c r="H278" s="189"/>
      <c r="I278" s="189"/>
      <c r="J278" s="189">
        <v>75</v>
      </c>
      <c r="K278" s="189"/>
      <c r="L278" s="189">
        <v>71</v>
      </c>
      <c r="M278" s="83">
        <v>73</v>
      </c>
      <c r="N278" s="232"/>
      <c r="O278" s="17"/>
      <c r="P278" s="111"/>
      <c r="AC278" s="20"/>
      <c r="AD278" s="22" t="s">
        <v>17</v>
      </c>
      <c r="AE278" s="31" t="s">
        <v>26</v>
      </c>
      <c r="AF278" s="20" t="s">
        <v>22</v>
      </c>
      <c r="AG278" s="20" t="s">
        <v>29</v>
      </c>
      <c r="AH278" s="20"/>
      <c r="AI278" s="20"/>
      <c r="AJ278" s="150" t="s">
        <v>18</v>
      </c>
      <c r="AK278" s="20" t="s">
        <v>39</v>
      </c>
      <c r="AL278" s="20" t="s">
        <v>22</v>
      </c>
      <c r="AM278" s="31" t="s">
        <v>51</v>
      </c>
      <c r="AN278" s="20"/>
      <c r="AO278" s="31">
        <v>33</v>
      </c>
      <c r="AP278" s="151" t="s">
        <v>16</v>
      </c>
      <c r="AQ278" s="20">
        <v>7</v>
      </c>
      <c r="AR278" s="20" t="s">
        <v>22</v>
      </c>
      <c r="AS278" s="20">
        <v>8</v>
      </c>
      <c r="AT278" s="20">
        <v>1</v>
      </c>
      <c r="AU278" s="17"/>
      <c r="AV278" s="83"/>
    </row>
    <row r="279" spans="1:48" ht="19.5" customHeight="1">
      <c r="A279" s="229" t="s">
        <v>10</v>
      </c>
      <c r="B279" s="200">
        <v>4</v>
      </c>
      <c r="C279" s="20">
        <v>28</v>
      </c>
      <c r="D279" s="20" t="s">
        <v>15</v>
      </c>
      <c r="E279" s="31">
        <v>8</v>
      </c>
      <c r="F279" s="31" t="s">
        <v>22</v>
      </c>
      <c r="G279" s="31">
        <v>9</v>
      </c>
      <c r="H279" s="20">
        <v>27</v>
      </c>
      <c r="I279" s="20" t="s">
        <v>15</v>
      </c>
      <c r="J279" s="31">
        <v>1</v>
      </c>
      <c r="K279" s="31" t="s">
        <v>22</v>
      </c>
      <c r="L279" s="31">
        <v>3</v>
      </c>
      <c r="M279" s="83"/>
      <c r="N279" s="232"/>
      <c r="O279" s="14" t="s">
        <v>10</v>
      </c>
      <c r="P279" s="109"/>
      <c r="Q279" s="35"/>
      <c r="R279" s="35"/>
      <c r="S279" s="35"/>
      <c r="T279" s="35"/>
      <c r="U279" s="35"/>
      <c r="V279" s="52"/>
      <c r="W279" s="39"/>
      <c r="X279" s="39"/>
      <c r="Y279" s="39"/>
      <c r="Z279" s="39"/>
      <c r="AA279" s="39"/>
      <c r="AB279" s="55"/>
      <c r="AC279" s="40"/>
      <c r="AD279" s="135"/>
      <c r="AE279" s="40"/>
      <c r="AF279" s="40"/>
      <c r="AG279" s="40"/>
      <c r="AH279" s="57"/>
      <c r="AI279" s="146"/>
      <c r="AJ279" s="120"/>
      <c r="AK279" s="40"/>
      <c r="AL279" s="40"/>
      <c r="AM279" s="40"/>
      <c r="AN279" s="57"/>
      <c r="AO279" s="20"/>
      <c r="AP279" s="151" t="s">
        <v>16</v>
      </c>
      <c r="AQ279" s="31" t="s">
        <v>102</v>
      </c>
      <c r="AR279" s="31" t="s">
        <v>22</v>
      </c>
      <c r="AS279" s="31" t="s">
        <v>97</v>
      </c>
      <c r="AT279" s="20"/>
      <c r="AU279" s="17"/>
      <c r="AV279" s="180"/>
    </row>
    <row r="280" spans="1:48" ht="19.5" customHeight="1">
      <c r="A280" s="236" t="s">
        <v>89</v>
      </c>
      <c r="B280" s="205">
        <v>0.60416666666666663</v>
      </c>
      <c r="C280" s="20"/>
      <c r="D280" s="20" t="s">
        <v>15</v>
      </c>
      <c r="E280" s="31" t="s">
        <v>184</v>
      </c>
      <c r="F280" s="31" t="s">
        <v>22</v>
      </c>
      <c r="G280" s="31" t="s">
        <v>163</v>
      </c>
      <c r="H280" s="20"/>
      <c r="I280" s="20" t="s">
        <v>15</v>
      </c>
      <c r="J280" s="31" t="s">
        <v>84</v>
      </c>
      <c r="K280" s="31" t="s">
        <v>22</v>
      </c>
      <c r="L280" s="31" t="s">
        <v>89</v>
      </c>
      <c r="M280" s="83"/>
      <c r="N280" s="232"/>
      <c r="O280" s="14"/>
      <c r="P280" s="109"/>
      <c r="V280" s="52"/>
      <c r="W280" s="39"/>
      <c r="X280" s="39"/>
      <c r="Y280" s="39"/>
      <c r="Z280" s="39"/>
      <c r="AA280" s="39"/>
      <c r="AB280" s="55"/>
      <c r="AC280" s="40"/>
      <c r="AD280" s="135"/>
      <c r="AE280" s="40"/>
      <c r="AF280" s="40"/>
      <c r="AG280" s="40"/>
      <c r="AH280" s="57"/>
      <c r="AI280" s="146"/>
      <c r="AJ280" s="120"/>
      <c r="AK280" s="40"/>
      <c r="AL280" s="40"/>
      <c r="AM280" s="40"/>
      <c r="AN280" s="57"/>
      <c r="AO280" s="20">
        <v>34</v>
      </c>
      <c r="AP280" s="151" t="s">
        <v>16</v>
      </c>
      <c r="AQ280" s="31">
        <v>5</v>
      </c>
      <c r="AR280" s="20" t="s">
        <v>22</v>
      </c>
      <c r="AS280" s="31">
        <v>6</v>
      </c>
      <c r="AT280" s="64"/>
      <c r="AU280" s="17"/>
      <c r="AV280" s="180"/>
    </row>
    <row r="281" spans="1:48" ht="19.5" customHeight="1">
      <c r="A281" s="352" t="s">
        <v>191</v>
      </c>
      <c r="B281" s="84" t="s">
        <v>12</v>
      </c>
      <c r="C281" s="203"/>
      <c r="D281" s="221"/>
      <c r="E281" s="453">
        <v>63</v>
      </c>
      <c r="F281" s="453"/>
      <c r="G281" s="453">
        <v>59</v>
      </c>
      <c r="H281" s="453"/>
      <c r="I281" s="453"/>
      <c r="J281" s="453">
        <v>101</v>
      </c>
      <c r="K281" s="453"/>
      <c r="L281" s="453">
        <v>69</v>
      </c>
      <c r="M281" s="180"/>
      <c r="N281" s="232"/>
      <c r="O281" s="17"/>
      <c r="P281" s="111"/>
      <c r="V281" s="52"/>
      <c r="W281" s="39"/>
      <c r="X281" s="39"/>
      <c r="Y281" s="39"/>
      <c r="Z281" s="39"/>
      <c r="AA281" s="39"/>
      <c r="AB281" s="55"/>
      <c r="AC281" s="40"/>
      <c r="AD281" s="135"/>
      <c r="AE281" s="40"/>
      <c r="AF281" s="40"/>
      <c r="AG281" s="40"/>
      <c r="AH281" s="57"/>
      <c r="AI281" s="146"/>
      <c r="AJ281" s="120"/>
      <c r="AK281" s="40"/>
      <c r="AL281" s="40"/>
      <c r="AM281" s="40"/>
      <c r="AN281" s="57"/>
      <c r="AO281" s="20"/>
      <c r="AP281" s="151" t="s">
        <v>16</v>
      </c>
      <c r="AQ281" s="31" t="s">
        <v>109</v>
      </c>
      <c r="AR281" s="20" t="s">
        <v>22</v>
      </c>
      <c r="AS281" s="31" t="s">
        <v>107</v>
      </c>
      <c r="AT281" s="64">
        <v>1</v>
      </c>
      <c r="AU281" s="14" t="s">
        <v>10</v>
      </c>
      <c r="AV281" s="180"/>
    </row>
    <row r="282" spans="1:48" ht="19.5" customHeight="1">
      <c r="A282" s="24" t="s">
        <v>161</v>
      </c>
      <c r="B282" s="85">
        <v>5</v>
      </c>
      <c r="C282" s="295">
        <v>31</v>
      </c>
      <c r="D282" s="295" t="s">
        <v>15</v>
      </c>
      <c r="E282" s="344">
        <v>7</v>
      </c>
      <c r="F282" s="344" t="s">
        <v>22</v>
      </c>
      <c r="G282" s="344">
        <v>10</v>
      </c>
      <c r="H282" s="31">
        <v>1</v>
      </c>
      <c r="I282" s="150" t="s">
        <v>18</v>
      </c>
      <c r="J282" s="31">
        <v>3</v>
      </c>
      <c r="K282" s="31" t="s">
        <v>22</v>
      </c>
      <c r="L282" s="31">
        <v>9</v>
      </c>
      <c r="M282" s="180"/>
      <c r="N282" s="232"/>
      <c r="O282" s="17"/>
      <c r="P282" s="111"/>
      <c r="Q282" s="35"/>
      <c r="R282" s="35"/>
      <c r="S282" s="35"/>
      <c r="T282" s="35"/>
      <c r="U282" s="35"/>
      <c r="V282" s="52"/>
      <c r="W282" s="39"/>
      <c r="X282" s="39"/>
      <c r="Y282" s="39"/>
      <c r="Z282" s="39"/>
      <c r="AA282" s="39"/>
      <c r="AB282" s="55"/>
      <c r="AC282" s="40"/>
      <c r="AD282" s="135"/>
      <c r="AE282" s="40"/>
      <c r="AF282" s="40"/>
      <c r="AG282" s="40"/>
      <c r="AH282" s="57"/>
      <c r="AI282" s="146"/>
      <c r="AJ282" s="120"/>
      <c r="AK282" s="40"/>
      <c r="AL282" s="40"/>
      <c r="AM282" s="40"/>
      <c r="AN282" s="57"/>
      <c r="AO282" s="35"/>
      <c r="AP282" s="51"/>
      <c r="AQ282" s="35"/>
      <c r="AR282" s="35"/>
      <c r="AS282" s="35"/>
      <c r="AT282" s="64"/>
      <c r="AU282" s="14"/>
      <c r="AV282" s="180"/>
    </row>
    <row r="283" spans="1:48" ht="19.5" customHeight="1">
      <c r="A283" s="195" t="s">
        <v>41</v>
      </c>
      <c r="B283" s="84">
        <v>0.66666666666666663</v>
      </c>
      <c r="C283" s="295"/>
      <c r="D283" s="295" t="s">
        <v>15</v>
      </c>
      <c r="E283" s="344" t="s">
        <v>188</v>
      </c>
      <c r="F283" s="344" t="s">
        <v>22</v>
      </c>
      <c r="G283" s="344" t="s">
        <v>187</v>
      </c>
      <c r="H283" s="31"/>
      <c r="I283" s="150" t="s">
        <v>18</v>
      </c>
      <c r="J283" s="31" t="s">
        <v>39</v>
      </c>
      <c r="K283" s="31" t="s">
        <v>22</v>
      </c>
      <c r="L283" s="31" t="s">
        <v>49</v>
      </c>
      <c r="M283" s="180"/>
      <c r="N283" s="232"/>
      <c r="O283" s="17"/>
      <c r="P283" s="111"/>
      <c r="Q283" s="35"/>
      <c r="R283" s="35"/>
      <c r="S283" s="35"/>
      <c r="T283" s="35"/>
      <c r="U283" s="35"/>
      <c r="V283" s="52"/>
      <c r="W283" s="39"/>
      <c r="X283" s="39"/>
      <c r="Y283" s="39"/>
      <c r="Z283" s="39"/>
      <c r="AA283" s="39"/>
      <c r="AB283" s="55"/>
      <c r="AC283" s="40"/>
      <c r="AD283" s="135"/>
      <c r="AE283" s="40"/>
      <c r="AF283" s="40"/>
      <c r="AG283" s="40"/>
      <c r="AH283" s="57"/>
      <c r="AI283" s="146"/>
      <c r="AJ283" s="120"/>
      <c r="AK283" s="40"/>
      <c r="AL283" s="40"/>
      <c r="AM283" s="40"/>
      <c r="AN283" s="57"/>
      <c r="AO283" s="35"/>
      <c r="AP283" s="51"/>
      <c r="AQ283" s="35"/>
      <c r="AR283" s="35"/>
      <c r="AS283" s="35"/>
      <c r="AT283" s="64"/>
      <c r="AU283" s="17"/>
      <c r="AV283" s="180"/>
    </row>
    <row r="284" spans="1:48" ht="19.5" customHeight="1">
      <c r="A284" s="239"/>
      <c r="B284" s="84" t="s">
        <v>12</v>
      </c>
      <c r="C284" s="84"/>
      <c r="D284" s="219"/>
      <c r="E284" s="189">
        <v>59</v>
      </c>
      <c r="F284" s="189"/>
      <c r="G284" s="189">
        <v>121</v>
      </c>
      <c r="H284" s="189"/>
      <c r="I284" s="189"/>
      <c r="J284" s="189">
        <v>96</v>
      </c>
      <c r="K284" s="189"/>
      <c r="L284" s="189">
        <v>39</v>
      </c>
      <c r="M284" s="180"/>
      <c r="N284" s="232"/>
      <c r="O284" s="17"/>
      <c r="P284" s="111"/>
      <c r="Q284" s="35"/>
      <c r="R284" s="35"/>
      <c r="S284" s="35"/>
      <c r="T284" s="35"/>
      <c r="U284" s="35"/>
      <c r="V284" s="52"/>
      <c r="W284" s="39"/>
      <c r="X284" s="39"/>
      <c r="Y284" s="39"/>
      <c r="Z284" s="39"/>
      <c r="AA284" s="39"/>
      <c r="AB284" s="55"/>
      <c r="AC284" s="40"/>
      <c r="AD284" s="135"/>
      <c r="AE284" s="40"/>
      <c r="AF284" s="40"/>
      <c r="AG284" s="40"/>
      <c r="AH284" s="57"/>
      <c r="AI284" s="146"/>
      <c r="AJ284" s="120"/>
      <c r="AK284" s="40"/>
      <c r="AL284" s="40"/>
      <c r="AM284" s="40"/>
      <c r="AN284" s="57"/>
      <c r="AO284" s="35"/>
      <c r="AP284" s="51"/>
      <c r="AQ284" s="35"/>
      <c r="AR284" s="35"/>
      <c r="AS284" s="35"/>
      <c r="AT284" s="64"/>
      <c r="AU284" s="17"/>
      <c r="AV284" s="180"/>
    </row>
    <row r="285" spans="1:48" ht="19.5" customHeight="1">
      <c r="A285" s="233"/>
      <c r="B285" s="85">
        <v>6</v>
      </c>
      <c r="C285" s="31">
        <v>6</v>
      </c>
      <c r="D285" s="31" t="s">
        <v>15</v>
      </c>
      <c r="E285" s="31">
        <v>2</v>
      </c>
      <c r="F285" s="31" t="s">
        <v>22</v>
      </c>
      <c r="G285" s="31">
        <v>5</v>
      </c>
      <c r="H285" s="31">
        <v>7</v>
      </c>
      <c r="I285" s="150" t="s">
        <v>18</v>
      </c>
      <c r="J285" s="31">
        <v>1</v>
      </c>
      <c r="K285" s="31" t="s">
        <v>22</v>
      </c>
      <c r="L285" s="31">
        <v>7</v>
      </c>
      <c r="M285" s="180"/>
      <c r="N285" s="232"/>
      <c r="O285" s="17"/>
      <c r="P285" s="111"/>
      <c r="Q285" s="35"/>
      <c r="R285" s="35"/>
      <c r="S285" s="35"/>
      <c r="T285" s="35"/>
      <c r="U285" s="35"/>
      <c r="V285" s="52"/>
      <c r="W285" s="39"/>
      <c r="X285" s="39"/>
      <c r="Y285" s="39"/>
      <c r="Z285" s="39"/>
      <c r="AA285" s="39"/>
      <c r="AB285" s="55"/>
      <c r="AC285" s="40"/>
      <c r="AD285" s="135"/>
      <c r="AE285" s="40"/>
      <c r="AF285" s="40"/>
      <c r="AG285" s="40"/>
      <c r="AH285" s="57"/>
      <c r="AI285" s="146"/>
      <c r="AJ285" s="120"/>
      <c r="AK285" s="40"/>
      <c r="AL285" s="40"/>
      <c r="AM285" s="40"/>
      <c r="AN285" s="57"/>
      <c r="AO285" s="35"/>
      <c r="AP285" s="51"/>
      <c r="AQ285" s="35"/>
      <c r="AR285" s="35"/>
      <c r="AS285" s="35"/>
      <c r="AT285" s="64"/>
      <c r="AU285" s="17"/>
      <c r="AV285" s="180"/>
    </row>
    <row r="286" spans="1:48" ht="19.5" customHeight="1">
      <c r="A286" s="233"/>
      <c r="B286" s="84">
        <v>0.72916666666666663</v>
      </c>
      <c r="C286" s="31"/>
      <c r="D286" s="31" t="s">
        <v>15</v>
      </c>
      <c r="E286" s="31" t="s">
        <v>91</v>
      </c>
      <c r="F286" s="31" t="s">
        <v>22</v>
      </c>
      <c r="G286" s="31" t="s">
        <v>99</v>
      </c>
      <c r="H286" s="31"/>
      <c r="I286" s="150" t="s">
        <v>18</v>
      </c>
      <c r="J286" s="31" t="s">
        <v>35</v>
      </c>
      <c r="K286" s="31" t="s">
        <v>22</v>
      </c>
      <c r="L286" s="31" t="s">
        <v>118</v>
      </c>
      <c r="M286" s="180"/>
      <c r="N286" s="232"/>
      <c r="O286" s="17"/>
      <c r="P286" s="111"/>
      <c r="Q286" s="35"/>
      <c r="R286" s="35"/>
      <c r="S286" s="35"/>
      <c r="T286" s="35"/>
      <c r="U286" s="35"/>
      <c r="V286" s="52"/>
      <c r="W286" s="39"/>
      <c r="X286" s="39"/>
      <c r="Y286" s="39"/>
      <c r="Z286" s="39"/>
      <c r="AA286" s="39"/>
      <c r="AB286" s="55"/>
      <c r="AC286" s="40"/>
      <c r="AD286" s="135"/>
      <c r="AE286" s="40"/>
      <c r="AF286" s="40"/>
      <c r="AG286" s="40"/>
      <c r="AH286" s="57"/>
      <c r="AI286" s="146"/>
      <c r="AJ286" s="120"/>
      <c r="AK286" s="40"/>
      <c r="AL286" s="40"/>
      <c r="AM286" s="40"/>
      <c r="AN286" s="57"/>
      <c r="AO286" s="35"/>
      <c r="AP286" s="51"/>
      <c r="AQ286" s="35"/>
      <c r="AR286" s="35"/>
      <c r="AS286" s="35"/>
      <c r="AT286" s="64"/>
      <c r="AU286" s="17"/>
      <c r="AV286" s="180"/>
    </row>
    <row r="287" spans="1:48" ht="19.5" customHeight="1" thickBot="1">
      <c r="A287" s="240"/>
      <c r="B287" s="241" t="s">
        <v>12</v>
      </c>
      <c r="C287" s="241"/>
      <c r="D287" s="243"/>
      <c r="E287" s="450">
        <v>44</v>
      </c>
      <c r="F287" s="450"/>
      <c r="G287" s="450">
        <v>100</v>
      </c>
      <c r="H287" s="450"/>
      <c r="I287" s="450"/>
      <c r="J287" s="450">
        <v>116</v>
      </c>
      <c r="K287" s="450"/>
      <c r="L287" s="450">
        <v>35</v>
      </c>
      <c r="M287" s="274"/>
      <c r="N287" s="262"/>
      <c r="O287" s="17"/>
      <c r="P287" s="111"/>
      <c r="Q287" s="35"/>
      <c r="R287" s="35"/>
      <c r="S287" s="35"/>
      <c r="T287" s="35"/>
      <c r="U287" s="35"/>
      <c r="V287" s="52"/>
      <c r="W287" s="39"/>
      <c r="X287" s="39"/>
      <c r="Y287" s="39"/>
      <c r="Z287" s="39"/>
      <c r="AA287" s="39"/>
      <c r="AB287" s="55"/>
      <c r="AC287" s="40"/>
      <c r="AD287" s="135"/>
      <c r="AE287" s="40"/>
      <c r="AF287" s="40"/>
      <c r="AG287" s="40"/>
      <c r="AH287" s="57"/>
      <c r="AI287" s="146"/>
      <c r="AJ287" s="120"/>
      <c r="AK287" s="40"/>
      <c r="AL287" s="40"/>
      <c r="AM287" s="40"/>
      <c r="AN287" s="57"/>
      <c r="AO287" s="35"/>
      <c r="AP287" s="51"/>
      <c r="AQ287" s="35"/>
      <c r="AR287" s="35"/>
      <c r="AS287" s="35"/>
      <c r="AT287" s="64"/>
      <c r="AU287" s="17"/>
      <c r="AV287" s="180"/>
    </row>
    <row r="288" spans="1:48" ht="17.25" customHeight="1">
      <c r="A288" s="255"/>
      <c r="B288" s="268"/>
      <c r="C288" s="256"/>
      <c r="D288" s="257"/>
      <c r="E288" s="257"/>
      <c r="F288" s="257"/>
      <c r="G288" s="257"/>
      <c r="H288" s="257"/>
      <c r="I288" s="257"/>
      <c r="J288" s="257"/>
      <c r="K288" s="257"/>
      <c r="L288" s="257"/>
      <c r="M288" s="251" t="s">
        <v>146</v>
      </c>
      <c r="N288" s="252" t="s">
        <v>147</v>
      </c>
      <c r="O288" s="17"/>
      <c r="P288" s="111"/>
      <c r="Q288" s="35"/>
      <c r="R288" s="35"/>
      <c r="S288" s="35"/>
      <c r="T288" s="35"/>
      <c r="U288" s="35"/>
      <c r="V288" s="52"/>
      <c r="W288" s="39"/>
      <c r="X288" s="39"/>
      <c r="Y288" s="39"/>
      <c r="Z288" s="39"/>
      <c r="AA288" s="39"/>
      <c r="AB288" s="55"/>
      <c r="AC288" s="40"/>
      <c r="AD288" s="135"/>
      <c r="AE288" s="40"/>
      <c r="AF288" s="40"/>
      <c r="AG288" s="40"/>
      <c r="AH288" s="57"/>
      <c r="AI288" s="146"/>
      <c r="AJ288" s="120"/>
      <c r="AK288" s="40"/>
      <c r="AL288" s="40"/>
      <c r="AM288" s="40"/>
      <c r="AN288" s="57"/>
      <c r="AO288" s="35"/>
      <c r="AP288" s="51"/>
      <c r="AQ288" s="35"/>
      <c r="AR288" s="35"/>
      <c r="AS288" s="35"/>
      <c r="AT288" s="64"/>
      <c r="AU288" s="17"/>
      <c r="AV288" s="178" t="s">
        <v>146</v>
      </c>
    </row>
    <row r="289" spans="1:48" ht="19.5" customHeight="1">
      <c r="A289" s="229">
        <v>43779</v>
      </c>
      <c r="B289" s="99">
        <v>1</v>
      </c>
      <c r="C289" s="31">
        <v>28</v>
      </c>
      <c r="D289" s="123" t="s">
        <v>14</v>
      </c>
      <c r="E289" s="31">
        <v>3</v>
      </c>
      <c r="F289" s="31" t="s">
        <v>22</v>
      </c>
      <c r="G289" s="31">
        <v>10</v>
      </c>
      <c r="H289" s="20">
        <v>30</v>
      </c>
      <c r="I289" s="20" t="s">
        <v>15</v>
      </c>
      <c r="J289" s="31">
        <v>4</v>
      </c>
      <c r="K289" s="31" t="s">
        <v>22</v>
      </c>
      <c r="L289" s="31">
        <v>5</v>
      </c>
      <c r="M289" s="179">
        <v>5</v>
      </c>
      <c r="N289" s="264"/>
      <c r="O289" s="165">
        <v>43779</v>
      </c>
      <c r="P289" s="104">
        <f>+V289+AB289+AH289+AN289+AT289</f>
        <v>10</v>
      </c>
      <c r="Q289" s="50"/>
      <c r="R289" s="50"/>
      <c r="S289" s="50"/>
      <c r="T289" s="50"/>
      <c r="U289" s="50"/>
      <c r="V289" s="50">
        <f>SUM(V290:V307)</f>
        <v>2</v>
      </c>
      <c r="W289" s="50"/>
      <c r="X289" s="50"/>
      <c r="Y289" s="50"/>
      <c r="Z289" s="50"/>
      <c r="AA289" s="50"/>
      <c r="AB289" s="50">
        <f>SUM(AB290:AB307)</f>
        <v>2</v>
      </c>
      <c r="AC289" s="50"/>
      <c r="AD289" s="127"/>
      <c r="AE289" s="50"/>
      <c r="AF289" s="50"/>
      <c r="AG289" s="50"/>
      <c r="AH289" s="50">
        <f>SUM(AH290:AH307)</f>
        <v>2</v>
      </c>
      <c r="AI289" s="140"/>
      <c r="AJ289" s="114"/>
      <c r="AK289" s="50"/>
      <c r="AL289" s="50"/>
      <c r="AM289" s="50"/>
      <c r="AN289" s="50">
        <f>SUM(AN290:AN307)</f>
        <v>2</v>
      </c>
      <c r="AO289" s="50"/>
      <c r="AP289" s="50"/>
      <c r="AQ289" s="50"/>
      <c r="AR289" s="50"/>
      <c r="AS289" s="62"/>
      <c r="AT289" s="50">
        <f>SUM(AT290:AT307)</f>
        <v>2</v>
      </c>
      <c r="AU289" s="17"/>
      <c r="AV289" s="179">
        <v>5</v>
      </c>
    </row>
    <row r="290" spans="1:48" ht="19.5" customHeight="1">
      <c r="A290" s="229" t="s">
        <v>55</v>
      </c>
      <c r="B290" s="98">
        <v>0.41666666666666669</v>
      </c>
      <c r="C290" s="31"/>
      <c r="D290" s="123" t="s">
        <v>14</v>
      </c>
      <c r="E290" s="31" t="s">
        <v>100</v>
      </c>
      <c r="F290" s="31" t="s">
        <v>22</v>
      </c>
      <c r="G290" s="31" t="s">
        <v>105</v>
      </c>
      <c r="H290" s="20"/>
      <c r="I290" s="20" t="s">
        <v>15</v>
      </c>
      <c r="J290" s="31" t="s">
        <v>296</v>
      </c>
      <c r="K290" s="31" t="s">
        <v>22</v>
      </c>
      <c r="L290" s="31" t="s">
        <v>297</v>
      </c>
      <c r="M290" s="180">
        <v>20</v>
      </c>
      <c r="N290" s="232"/>
      <c r="O290" s="165" t="s">
        <v>55</v>
      </c>
      <c r="P290" s="109"/>
      <c r="Q290" s="35"/>
      <c r="R290" s="35"/>
      <c r="S290" s="35"/>
      <c r="T290" s="35"/>
      <c r="U290" s="35"/>
      <c r="V290" s="52"/>
      <c r="W290" s="39"/>
      <c r="X290" s="39"/>
      <c r="Y290" s="39"/>
      <c r="Z290" s="39"/>
      <c r="AA290" s="39"/>
      <c r="AB290" s="55"/>
      <c r="AC290" s="40"/>
      <c r="AD290" s="135"/>
      <c r="AE290" s="40"/>
      <c r="AF290" s="40"/>
      <c r="AG290" s="40"/>
      <c r="AH290" s="57"/>
      <c r="AI290" s="146"/>
      <c r="AJ290" s="120"/>
      <c r="AK290" s="40"/>
      <c r="AL290" s="40"/>
      <c r="AM290" s="40"/>
      <c r="AN290" s="57"/>
      <c r="AO290" s="35"/>
      <c r="AP290" s="51"/>
      <c r="AQ290" s="35"/>
      <c r="AR290" s="35"/>
      <c r="AS290" s="35"/>
      <c r="AT290" s="64"/>
      <c r="AU290" s="17"/>
      <c r="AV290" s="179">
        <v>21</v>
      </c>
    </row>
    <row r="291" spans="1:48" ht="19.5" customHeight="1">
      <c r="A291" s="351" t="s">
        <v>196</v>
      </c>
      <c r="B291" s="84" t="s">
        <v>12</v>
      </c>
      <c r="C291" s="84"/>
      <c r="D291" s="219"/>
      <c r="E291" s="562">
        <v>20</v>
      </c>
      <c r="F291" s="563" t="s">
        <v>285</v>
      </c>
      <c r="G291" s="564">
        <v>0</v>
      </c>
      <c r="H291" s="189"/>
      <c r="I291" s="189"/>
      <c r="J291" s="452">
        <v>84</v>
      </c>
      <c r="K291" s="452"/>
      <c r="L291" s="452">
        <v>77</v>
      </c>
      <c r="M291" s="179">
        <v>21</v>
      </c>
      <c r="N291" s="232"/>
      <c r="O291" s="14"/>
      <c r="P291" s="109"/>
      <c r="Q291" s="6">
        <v>28</v>
      </c>
      <c r="R291" s="97" t="s">
        <v>14</v>
      </c>
      <c r="S291" s="20">
        <v>3</v>
      </c>
      <c r="T291" s="20" t="s">
        <v>22</v>
      </c>
      <c r="U291" s="20">
        <v>10</v>
      </c>
      <c r="V291" s="20">
        <v>1</v>
      </c>
      <c r="W291" s="20">
        <v>29</v>
      </c>
      <c r="X291" s="20" t="s">
        <v>15</v>
      </c>
      <c r="Y291" s="20">
        <v>6</v>
      </c>
      <c r="Z291" s="20" t="s">
        <v>22</v>
      </c>
      <c r="AA291" s="20">
        <v>7</v>
      </c>
      <c r="AB291" s="20">
        <v>1</v>
      </c>
      <c r="AC291" s="20">
        <v>27</v>
      </c>
      <c r="AD291" s="22" t="s">
        <v>17</v>
      </c>
      <c r="AE291" s="20">
        <v>1</v>
      </c>
      <c r="AF291" s="20" t="s">
        <v>22</v>
      </c>
      <c r="AG291" s="20">
        <v>3</v>
      </c>
      <c r="AH291" s="20">
        <v>1</v>
      </c>
      <c r="AI291" s="20">
        <v>27</v>
      </c>
      <c r="AJ291" s="150" t="s">
        <v>18</v>
      </c>
      <c r="AK291" s="20">
        <v>1</v>
      </c>
      <c r="AL291" s="20" t="s">
        <v>22</v>
      </c>
      <c r="AM291" s="20">
        <v>3</v>
      </c>
      <c r="AN291" s="20">
        <v>1</v>
      </c>
      <c r="AU291" s="27">
        <v>43779</v>
      </c>
      <c r="AV291" s="180">
        <v>73</v>
      </c>
    </row>
    <row r="292" spans="1:48" ht="19.5" customHeight="1">
      <c r="A292" s="351" t="s">
        <v>197</v>
      </c>
      <c r="B292" s="85">
        <v>2</v>
      </c>
      <c r="C292" s="31">
        <v>29</v>
      </c>
      <c r="D292" s="151" t="s">
        <v>16</v>
      </c>
      <c r="E292" s="31">
        <v>6</v>
      </c>
      <c r="F292" s="31" t="s">
        <v>22</v>
      </c>
      <c r="G292" s="31">
        <v>7</v>
      </c>
      <c r="H292" s="20">
        <v>30</v>
      </c>
      <c r="I292" s="151" t="s">
        <v>16</v>
      </c>
      <c r="J292" s="31">
        <v>4</v>
      </c>
      <c r="K292" s="31" t="s">
        <v>22</v>
      </c>
      <c r="L292" s="31">
        <v>5</v>
      </c>
      <c r="M292" s="180">
        <v>63</v>
      </c>
      <c r="N292" s="232"/>
      <c r="O292" s="14"/>
      <c r="P292" s="109"/>
      <c r="Q292" s="6"/>
      <c r="R292" s="97" t="s">
        <v>14</v>
      </c>
      <c r="S292" s="31" t="s">
        <v>100</v>
      </c>
      <c r="T292" s="20" t="s">
        <v>22</v>
      </c>
      <c r="U292" s="20" t="s">
        <v>105</v>
      </c>
      <c r="V292" s="20"/>
      <c r="W292" s="20"/>
      <c r="X292" s="20" t="s">
        <v>15</v>
      </c>
      <c r="Y292" s="20" t="s">
        <v>106</v>
      </c>
      <c r="Z292" s="20" t="s">
        <v>22</v>
      </c>
      <c r="AA292" s="20" t="s">
        <v>101</v>
      </c>
      <c r="AB292" s="20"/>
      <c r="AC292" s="20"/>
      <c r="AD292" s="22" t="s">
        <v>17</v>
      </c>
      <c r="AE292" s="20" t="s">
        <v>25</v>
      </c>
      <c r="AF292" s="20" t="s">
        <v>22</v>
      </c>
      <c r="AG292" s="20" t="s">
        <v>116</v>
      </c>
      <c r="AH292" s="20"/>
      <c r="AI292" s="20"/>
      <c r="AJ292" s="150" t="s">
        <v>18</v>
      </c>
      <c r="AK292" s="20" t="s">
        <v>35</v>
      </c>
      <c r="AL292" s="20" t="s">
        <v>22</v>
      </c>
      <c r="AM292" s="20" t="s">
        <v>39</v>
      </c>
      <c r="AN292" s="20"/>
      <c r="AU292" s="27" t="s">
        <v>55</v>
      </c>
      <c r="AV292" s="180">
        <v>74</v>
      </c>
    </row>
    <row r="293" spans="1:48" ht="19.5" customHeight="1">
      <c r="A293" s="233"/>
      <c r="B293" s="84">
        <v>0.47916666666666669</v>
      </c>
      <c r="C293" s="31"/>
      <c r="D293" s="151" t="s">
        <v>16</v>
      </c>
      <c r="E293" s="31" t="s">
        <v>107</v>
      </c>
      <c r="F293" s="31" t="s">
        <v>22</v>
      </c>
      <c r="G293" s="31" t="s">
        <v>185</v>
      </c>
      <c r="H293" s="20"/>
      <c r="I293" s="151" t="s">
        <v>16</v>
      </c>
      <c r="J293" s="31" t="s">
        <v>98</v>
      </c>
      <c r="K293" s="31" t="s">
        <v>22</v>
      </c>
      <c r="L293" s="31" t="s">
        <v>109</v>
      </c>
      <c r="M293" s="180">
        <v>70</v>
      </c>
      <c r="N293" s="232"/>
      <c r="O293" s="17"/>
      <c r="P293" s="111"/>
      <c r="W293" s="39"/>
      <c r="X293" s="39"/>
      <c r="Y293" s="39"/>
      <c r="Z293" s="39"/>
      <c r="AA293" s="39"/>
      <c r="AB293" s="55"/>
      <c r="AC293" s="20">
        <v>28</v>
      </c>
      <c r="AD293" s="22" t="s">
        <v>17</v>
      </c>
      <c r="AE293" s="20">
        <v>8</v>
      </c>
      <c r="AF293" s="20" t="s">
        <v>22</v>
      </c>
      <c r="AG293" s="20">
        <v>9</v>
      </c>
      <c r="AH293" s="20">
        <v>1</v>
      </c>
      <c r="AU293" s="14"/>
      <c r="AV293" s="180"/>
    </row>
    <row r="294" spans="1:48" ht="19.5" customHeight="1">
      <c r="A294" s="233"/>
      <c r="B294" s="84" t="s">
        <v>12</v>
      </c>
      <c r="C294" s="84"/>
      <c r="D294" s="219"/>
      <c r="E294" s="432">
        <v>75</v>
      </c>
      <c r="F294" s="432"/>
      <c r="G294" s="432">
        <v>66</v>
      </c>
      <c r="H294" s="189"/>
      <c r="I294" s="189"/>
      <c r="J294" s="432">
        <v>59</v>
      </c>
      <c r="K294" s="432"/>
      <c r="L294" s="432">
        <v>83</v>
      </c>
      <c r="M294" s="83">
        <v>73</v>
      </c>
      <c r="N294" s="232"/>
      <c r="O294" s="17"/>
      <c r="P294" s="111"/>
      <c r="Q294" s="6"/>
      <c r="R294" s="97"/>
      <c r="S294" s="20"/>
      <c r="T294" s="20"/>
      <c r="U294" s="20"/>
      <c r="V294" s="20"/>
      <c r="W294" s="39"/>
      <c r="X294" s="39"/>
      <c r="Y294" s="39"/>
      <c r="Z294" s="39"/>
      <c r="AA294" s="39"/>
      <c r="AB294" s="55"/>
      <c r="AC294" s="20"/>
      <c r="AD294" s="22" t="s">
        <v>17</v>
      </c>
      <c r="AE294" s="20" t="s">
        <v>33</v>
      </c>
      <c r="AF294" s="20" t="s">
        <v>22</v>
      </c>
      <c r="AG294" s="20" t="s">
        <v>114</v>
      </c>
      <c r="AH294" s="20"/>
      <c r="AO294" s="42"/>
      <c r="AP294" s="51"/>
      <c r="AQ294" s="42"/>
      <c r="AR294" s="42"/>
      <c r="AS294" s="42"/>
      <c r="AT294" s="64"/>
      <c r="AU294" s="14"/>
      <c r="AV294" s="83"/>
    </row>
    <row r="295" spans="1:48" ht="19.5" customHeight="1">
      <c r="A295" s="233"/>
      <c r="B295" s="85">
        <v>3</v>
      </c>
      <c r="C295" s="31">
        <v>4</v>
      </c>
      <c r="D295" s="150" t="s">
        <v>18</v>
      </c>
      <c r="E295" s="31">
        <v>4</v>
      </c>
      <c r="F295" s="31" t="s">
        <v>22</v>
      </c>
      <c r="G295" s="31">
        <v>8</v>
      </c>
      <c r="H295" s="31">
        <v>27</v>
      </c>
      <c r="I295" s="150" t="s">
        <v>18</v>
      </c>
      <c r="J295" s="31">
        <v>1</v>
      </c>
      <c r="K295" s="31" t="s">
        <v>22</v>
      </c>
      <c r="L295" s="31">
        <v>3</v>
      </c>
      <c r="M295" s="180">
        <v>74</v>
      </c>
      <c r="N295" s="232"/>
      <c r="O295" s="17"/>
      <c r="P295" s="111"/>
      <c r="Q295" s="6"/>
      <c r="R295" s="97"/>
      <c r="S295" s="23"/>
      <c r="T295" s="20"/>
      <c r="U295" s="20"/>
      <c r="V295" s="20"/>
      <c r="W295" s="39"/>
      <c r="X295" s="39"/>
      <c r="Y295" s="39"/>
      <c r="Z295" s="39"/>
      <c r="AA295" s="39"/>
      <c r="AB295" s="56"/>
      <c r="AI295" s="20">
        <v>4</v>
      </c>
      <c r="AJ295" s="150" t="s">
        <v>18</v>
      </c>
      <c r="AK295" s="20">
        <v>4</v>
      </c>
      <c r="AL295" s="20" t="s">
        <v>22</v>
      </c>
      <c r="AM295" s="20">
        <v>8</v>
      </c>
      <c r="AN295" s="49">
        <v>1</v>
      </c>
      <c r="AO295" s="20">
        <v>30</v>
      </c>
      <c r="AP295" s="151" t="s">
        <v>16</v>
      </c>
      <c r="AQ295" s="20">
        <v>4</v>
      </c>
      <c r="AR295" s="20" t="s">
        <v>22</v>
      </c>
      <c r="AS295" s="20">
        <v>5</v>
      </c>
      <c r="AT295" s="20">
        <v>1</v>
      </c>
      <c r="AU295" s="17"/>
      <c r="AV295" s="180"/>
    </row>
    <row r="296" spans="1:48" ht="19.5" customHeight="1">
      <c r="A296" s="233"/>
      <c r="B296" s="84">
        <v>0.54166666666666663</v>
      </c>
      <c r="C296" s="31"/>
      <c r="D296" s="150" t="s">
        <v>18</v>
      </c>
      <c r="E296" s="31" t="s">
        <v>41</v>
      </c>
      <c r="F296" s="31" t="s">
        <v>22</v>
      </c>
      <c r="G296" s="31" t="s">
        <v>51</v>
      </c>
      <c r="H296" s="31"/>
      <c r="I296" s="150" t="s">
        <v>18</v>
      </c>
      <c r="J296" s="31" t="s">
        <v>35</v>
      </c>
      <c r="K296" s="31" t="s">
        <v>22</v>
      </c>
      <c r="L296" s="31" t="s">
        <v>39</v>
      </c>
      <c r="M296" s="83"/>
      <c r="N296" s="234"/>
      <c r="O296" s="17"/>
      <c r="P296" s="111"/>
      <c r="W296" s="39"/>
      <c r="X296" s="39"/>
      <c r="Y296" s="39"/>
      <c r="Z296" s="39"/>
      <c r="AA296" s="39"/>
      <c r="AB296" s="55"/>
      <c r="AI296" s="20"/>
      <c r="AJ296" s="150" t="s">
        <v>18</v>
      </c>
      <c r="AK296" s="25" t="s">
        <v>41</v>
      </c>
      <c r="AL296" s="20" t="s">
        <v>22</v>
      </c>
      <c r="AM296" s="20" t="s">
        <v>51</v>
      </c>
      <c r="AN296" s="12"/>
      <c r="AO296" s="20"/>
      <c r="AP296" s="151" t="s">
        <v>16</v>
      </c>
      <c r="AQ296" s="31" t="s">
        <v>98</v>
      </c>
      <c r="AR296" s="20" t="s">
        <v>22</v>
      </c>
      <c r="AS296" s="20" t="s">
        <v>109</v>
      </c>
      <c r="AT296" s="20"/>
      <c r="AU296" s="17"/>
      <c r="AV296" s="83"/>
    </row>
    <row r="297" spans="1:48" ht="19.5" customHeight="1">
      <c r="A297" s="233"/>
      <c r="B297" s="84" t="s">
        <v>12</v>
      </c>
      <c r="C297" s="84"/>
      <c r="D297" s="219"/>
      <c r="E297" s="189">
        <v>86</v>
      </c>
      <c r="F297" s="189"/>
      <c r="G297" s="189">
        <v>31</v>
      </c>
      <c r="H297" s="189"/>
      <c r="I297" s="189"/>
      <c r="J297" s="189">
        <v>118</v>
      </c>
      <c r="K297" s="189"/>
      <c r="L297" s="189">
        <v>34</v>
      </c>
      <c r="M297" s="180"/>
      <c r="N297" s="232"/>
      <c r="O297" s="17"/>
      <c r="P297" s="111"/>
      <c r="Q297" s="6">
        <v>38</v>
      </c>
      <c r="R297" s="97" t="s">
        <v>14</v>
      </c>
      <c r="S297" s="20">
        <v>5</v>
      </c>
      <c r="T297" s="20" t="s">
        <v>22</v>
      </c>
      <c r="U297" s="20">
        <v>7</v>
      </c>
      <c r="V297" s="20">
        <v>1</v>
      </c>
      <c r="W297" s="20">
        <v>30</v>
      </c>
      <c r="X297" s="20" t="s">
        <v>15</v>
      </c>
      <c r="Y297" s="20">
        <v>4</v>
      </c>
      <c r="Z297" s="20" t="s">
        <v>22</v>
      </c>
      <c r="AA297" s="20">
        <v>5</v>
      </c>
      <c r="AB297" s="20">
        <v>1</v>
      </c>
      <c r="AI297" s="147"/>
      <c r="AJ297" s="121"/>
      <c r="AK297" s="41"/>
      <c r="AL297" s="41"/>
      <c r="AM297" s="41"/>
      <c r="AN297" s="58"/>
      <c r="AO297" s="20">
        <v>29</v>
      </c>
      <c r="AP297" s="151" t="s">
        <v>16</v>
      </c>
      <c r="AQ297" s="20">
        <v>6</v>
      </c>
      <c r="AR297" s="20" t="s">
        <v>22</v>
      </c>
      <c r="AS297" s="20">
        <v>7</v>
      </c>
      <c r="AT297" s="20">
        <v>1</v>
      </c>
      <c r="AU297" s="17"/>
      <c r="AV297" s="180"/>
    </row>
    <row r="298" spans="1:48" ht="19.5" customHeight="1">
      <c r="A298" s="229" t="s">
        <v>10</v>
      </c>
      <c r="B298" s="85">
        <v>4</v>
      </c>
      <c r="C298" s="31">
        <v>28</v>
      </c>
      <c r="D298" s="22" t="s">
        <v>17</v>
      </c>
      <c r="E298" s="31">
        <v>8</v>
      </c>
      <c r="F298" s="31" t="s">
        <v>22</v>
      </c>
      <c r="G298" s="31">
        <v>9</v>
      </c>
      <c r="H298" s="20">
        <v>27</v>
      </c>
      <c r="I298" s="22" t="s">
        <v>17</v>
      </c>
      <c r="J298" s="31">
        <v>1</v>
      </c>
      <c r="K298" s="31" t="s">
        <v>22</v>
      </c>
      <c r="L298" s="31">
        <v>3</v>
      </c>
      <c r="M298" s="180"/>
      <c r="N298" s="232"/>
      <c r="O298" s="14" t="s">
        <v>10</v>
      </c>
      <c r="P298" s="109"/>
      <c r="Q298" s="6"/>
      <c r="R298" s="97" t="s">
        <v>14</v>
      </c>
      <c r="S298" s="31" t="s">
        <v>86</v>
      </c>
      <c r="T298" s="20" t="s">
        <v>22</v>
      </c>
      <c r="U298" s="20" t="s">
        <v>110</v>
      </c>
      <c r="V298" s="20"/>
      <c r="W298" s="20"/>
      <c r="X298" s="20" t="s">
        <v>15</v>
      </c>
      <c r="Y298" s="20" t="s">
        <v>104</v>
      </c>
      <c r="Z298" s="20" t="s">
        <v>22</v>
      </c>
      <c r="AA298" s="20" t="s">
        <v>99</v>
      </c>
      <c r="AB298" s="20"/>
      <c r="AC298" s="35"/>
      <c r="AD298" s="128"/>
      <c r="AE298" s="35"/>
      <c r="AF298" s="35"/>
      <c r="AG298" s="35"/>
      <c r="AH298" s="54"/>
      <c r="AI298" s="147"/>
      <c r="AJ298" s="121"/>
      <c r="AK298" s="41"/>
      <c r="AL298" s="41"/>
      <c r="AM298" s="41"/>
      <c r="AN298" s="58"/>
      <c r="AO298" s="20"/>
      <c r="AP298" s="151" t="s">
        <v>16</v>
      </c>
      <c r="AQ298" s="20" t="s">
        <v>107</v>
      </c>
      <c r="AR298" s="20" t="s">
        <v>22</v>
      </c>
      <c r="AS298" s="20" t="s">
        <v>102</v>
      </c>
      <c r="AT298" s="20"/>
      <c r="AU298" s="17"/>
      <c r="AV298" s="180"/>
    </row>
    <row r="299" spans="1:48" ht="19.5" customHeight="1">
      <c r="A299" s="24" t="s">
        <v>104</v>
      </c>
      <c r="B299" s="84">
        <v>0.60416666666666663</v>
      </c>
      <c r="C299" s="31"/>
      <c r="D299" s="22" t="s">
        <v>17</v>
      </c>
      <c r="E299" s="31" t="s">
        <v>33</v>
      </c>
      <c r="F299" s="31" t="s">
        <v>22</v>
      </c>
      <c r="G299" s="31" t="s">
        <v>114</v>
      </c>
      <c r="H299" s="20"/>
      <c r="I299" s="22" t="s">
        <v>17</v>
      </c>
      <c r="J299" s="31" t="s">
        <v>25</v>
      </c>
      <c r="K299" s="31" t="s">
        <v>22</v>
      </c>
      <c r="L299" s="31" t="s">
        <v>116</v>
      </c>
      <c r="M299" s="180"/>
      <c r="N299" s="232"/>
      <c r="O299" s="14"/>
      <c r="P299" s="109"/>
      <c r="Q299" s="35"/>
      <c r="R299" s="35"/>
      <c r="S299" s="35"/>
      <c r="T299" s="35"/>
      <c r="U299" s="35"/>
      <c r="V299" s="52"/>
      <c r="W299" s="39"/>
      <c r="X299" s="39"/>
      <c r="Y299" s="39"/>
      <c r="Z299" s="39"/>
      <c r="AA299" s="39"/>
      <c r="AB299" s="55"/>
      <c r="AC299" s="35"/>
      <c r="AD299" s="128"/>
      <c r="AE299" s="35"/>
      <c r="AF299" s="35"/>
      <c r="AG299" s="35"/>
      <c r="AH299" s="54"/>
      <c r="AI299" s="147"/>
      <c r="AJ299" s="121"/>
      <c r="AK299" s="41"/>
      <c r="AL299" s="41"/>
      <c r="AM299" s="41"/>
      <c r="AN299" s="58"/>
      <c r="AO299" s="35"/>
      <c r="AP299" s="51"/>
      <c r="AQ299" s="35"/>
      <c r="AR299" s="35"/>
      <c r="AS299" s="35"/>
      <c r="AT299" s="64"/>
      <c r="AU299" s="17"/>
      <c r="AV299" s="180"/>
    </row>
    <row r="300" spans="1:48" ht="19.5" customHeight="1">
      <c r="A300" s="236" t="s">
        <v>107</v>
      </c>
      <c r="B300" s="84" t="s">
        <v>12</v>
      </c>
      <c r="C300" s="84"/>
      <c r="D300" s="219"/>
      <c r="E300" s="189">
        <v>58</v>
      </c>
      <c r="F300" s="189"/>
      <c r="G300" s="189">
        <v>55</v>
      </c>
      <c r="H300" s="189"/>
      <c r="I300" s="189"/>
      <c r="J300" s="189">
        <v>92</v>
      </c>
      <c r="K300" s="189"/>
      <c r="L300" s="189">
        <v>54</v>
      </c>
      <c r="M300" s="180"/>
      <c r="N300" s="232"/>
      <c r="O300" s="17"/>
      <c r="P300" s="111"/>
      <c r="V300" s="52"/>
      <c r="W300" s="39"/>
      <c r="X300" s="39"/>
      <c r="Y300" s="39"/>
      <c r="Z300" s="39"/>
      <c r="AA300" s="39"/>
      <c r="AB300" s="55"/>
      <c r="AC300" s="35"/>
      <c r="AD300" s="128"/>
      <c r="AE300" s="35"/>
      <c r="AF300" s="35"/>
      <c r="AG300" s="35"/>
      <c r="AH300" s="54"/>
      <c r="AI300" s="147"/>
      <c r="AJ300" s="121"/>
      <c r="AK300" s="41"/>
      <c r="AL300" s="41"/>
      <c r="AM300" s="41"/>
      <c r="AN300" s="58"/>
      <c r="AO300" s="35"/>
      <c r="AP300" s="51"/>
      <c r="AQ300" s="35"/>
      <c r="AR300" s="35"/>
      <c r="AS300" s="35"/>
      <c r="AT300" s="64"/>
      <c r="AU300" s="14" t="s">
        <v>10</v>
      </c>
      <c r="AV300" s="180"/>
    </row>
    <row r="301" spans="1:48" ht="19.5" customHeight="1">
      <c r="A301" s="238" t="s">
        <v>116</v>
      </c>
      <c r="B301" s="85">
        <v>5</v>
      </c>
      <c r="C301" s="31">
        <v>15</v>
      </c>
      <c r="D301" s="31" t="s">
        <v>15</v>
      </c>
      <c r="E301" s="31">
        <v>3</v>
      </c>
      <c r="F301" s="31" t="s">
        <v>22</v>
      </c>
      <c r="G301" s="31">
        <v>8</v>
      </c>
      <c r="H301" s="31">
        <v>35</v>
      </c>
      <c r="I301" s="123" t="s">
        <v>14</v>
      </c>
      <c r="J301" s="31">
        <v>1</v>
      </c>
      <c r="K301" s="31" t="s">
        <v>22</v>
      </c>
      <c r="L301" s="31">
        <v>4</v>
      </c>
      <c r="M301" s="180"/>
      <c r="N301" s="232"/>
      <c r="O301" s="17"/>
      <c r="P301" s="111"/>
      <c r="V301" s="52"/>
      <c r="W301" s="39"/>
      <c r="X301" s="39"/>
      <c r="Y301" s="39"/>
      <c r="Z301" s="39"/>
      <c r="AA301" s="39"/>
      <c r="AB301" s="55"/>
      <c r="AC301" s="35"/>
      <c r="AD301" s="128"/>
      <c r="AE301" s="35"/>
      <c r="AF301" s="35"/>
      <c r="AG301" s="35"/>
      <c r="AH301" s="54"/>
      <c r="AI301" s="147"/>
      <c r="AJ301" s="121"/>
      <c r="AK301" s="41"/>
      <c r="AL301" s="41"/>
      <c r="AM301" s="41"/>
      <c r="AN301" s="58"/>
      <c r="AO301" s="35"/>
      <c r="AP301" s="51"/>
      <c r="AQ301" s="35"/>
      <c r="AR301" s="35"/>
      <c r="AS301" s="35"/>
      <c r="AT301" s="64"/>
      <c r="AU301" s="14"/>
      <c r="AV301" s="180"/>
    </row>
    <row r="302" spans="1:48" ht="19.5" customHeight="1">
      <c r="A302" s="238" t="s">
        <v>41</v>
      </c>
      <c r="B302" s="84">
        <v>0.66666666666666663</v>
      </c>
      <c r="C302" s="31"/>
      <c r="D302" s="31" t="s">
        <v>15</v>
      </c>
      <c r="E302" s="31" t="s">
        <v>89</v>
      </c>
      <c r="F302" s="31" t="s">
        <v>22</v>
      </c>
      <c r="G302" s="31" t="s">
        <v>184</v>
      </c>
      <c r="H302" s="31"/>
      <c r="I302" s="123" t="s">
        <v>14</v>
      </c>
      <c r="J302" s="31" t="s">
        <v>83</v>
      </c>
      <c r="K302" s="31" t="s">
        <v>22</v>
      </c>
      <c r="L302" s="31" t="s">
        <v>94</v>
      </c>
      <c r="M302" s="180"/>
      <c r="N302" s="232"/>
      <c r="O302" s="17"/>
      <c r="P302" s="111"/>
      <c r="V302" s="52"/>
      <c r="W302" s="39"/>
      <c r="X302" s="39"/>
      <c r="Y302" s="39"/>
      <c r="Z302" s="39"/>
      <c r="AA302" s="39"/>
      <c r="AB302" s="55"/>
      <c r="AC302" s="35"/>
      <c r="AD302" s="128"/>
      <c r="AE302" s="35"/>
      <c r="AF302" s="35"/>
      <c r="AG302" s="35"/>
      <c r="AH302" s="54"/>
      <c r="AI302" s="147"/>
      <c r="AJ302" s="121"/>
      <c r="AK302" s="41"/>
      <c r="AL302" s="41"/>
      <c r="AM302" s="41"/>
      <c r="AN302" s="58"/>
      <c r="AO302" s="35"/>
      <c r="AP302" s="51"/>
      <c r="AQ302" s="35"/>
      <c r="AR302" s="35"/>
      <c r="AS302" s="35"/>
      <c r="AT302" s="64"/>
      <c r="AU302" s="17"/>
      <c r="AV302" s="180"/>
    </row>
    <row r="303" spans="1:48" ht="19.5" customHeight="1">
      <c r="A303" s="320" t="s">
        <v>89</v>
      </c>
      <c r="B303" s="84" t="s">
        <v>12</v>
      </c>
      <c r="C303" s="84"/>
      <c r="D303" s="219"/>
      <c r="E303" s="189">
        <v>74</v>
      </c>
      <c r="F303" s="189"/>
      <c r="G303" s="189">
        <v>51</v>
      </c>
      <c r="H303" s="189"/>
      <c r="I303" s="189"/>
      <c r="J303" s="189">
        <v>114</v>
      </c>
      <c r="K303" s="189"/>
      <c r="L303" s="189">
        <v>64</v>
      </c>
      <c r="M303" s="180"/>
      <c r="N303" s="232"/>
      <c r="O303" s="17"/>
      <c r="P303" s="111"/>
      <c r="V303" s="52"/>
      <c r="W303" s="39"/>
      <c r="X303" s="39"/>
      <c r="Y303" s="39"/>
      <c r="Z303" s="39"/>
      <c r="AA303" s="39"/>
      <c r="AB303" s="55"/>
      <c r="AC303" s="35"/>
      <c r="AD303" s="128"/>
      <c r="AE303" s="35"/>
      <c r="AF303" s="35"/>
      <c r="AG303" s="35"/>
      <c r="AH303" s="54"/>
      <c r="AI303" s="147"/>
      <c r="AJ303" s="121"/>
      <c r="AK303" s="41"/>
      <c r="AL303" s="41"/>
      <c r="AM303" s="41"/>
      <c r="AN303" s="58"/>
      <c r="AO303" s="35"/>
      <c r="AP303" s="51"/>
      <c r="AQ303" s="35"/>
      <c r="AR303" s="35"/>
      <c r="AS303" s="35"/>
      <c r="AT303" s="64"/>
      <c r="AU303" s="17"/>
      <c r="AV303" s="180"/>
    </row>
    <row r="304" spans="1:48" ht="19.5" customHeight="1">
      <c r="A304" s="233"/>
      <c r="B304" s="85">
        <v>6</v>
      </c>
      <c r="C304" s="31">
        <v>38</v>
      </c>
      <c r="D304" s="123" t="s">
        <v>14</v>
      </c>
      <c r="E304" s="31">
        <v>5</v>
      </c>
      <c r="F304" s="31" t="s">
        <v>22</v>
      </c>
      <c r="G304" s="31">
        <v>7</v>
      </c>
      <c r="H304" s="31">
        <v>16</v>
      </c>
      <c r="I304" s="150" t="s">
        <v>18</v>
      </c>
      <c r="J304" s="31">
        <v>2</v>
      </c>
      <c r="K304" s="31" t="s">
        <v>22</v>
      </c>
      <c r="L304" s="31">
        <v>7</v>
      </c>
      <c r="M304" s="180"/>
      <c r="N304" s="232"/>
      <c r="O304" s="17"/>
      <c r="P304" s="111"/>
      <c r="Q304" s="35"/>
      <c r="R304" s="35"/>
      <c r="S304" s="35"/>
      <c r="T304" s="35"/>
      <c r="U304" s="35"/>
      <c r="V304" s="52"/>
      <c r="W304" s="39"/>
      <c r="X304" s="39"/>
      <c r="Y304" s="39"/>
      <c r="Z304" s="39"/>
      <c r="AA304" s="39"/>
      <c r="AB304" s="55"/>
      <c r="AC304" s="35"/>
      <c r="AD304" s="128"/>
      <c r="AE304" s="35"/>
      <c r="AF304" s="35"/>
      <c r="AG304" s="35"/>
      <c r="AH304" s="54"/>
      <c r="AI304" s="147"/>
      <c r="AJ304" s="121"/>
      <c r="AK304" s="41"/>
      <c r="AL304" s="41"/>
      <c r="AM304" s="41"/>
      <c r="AN304" s="58"/>
      <c r="AO304" s="35"/>
      <c r="AP304" s="51"/>
      <c r="AQ304" s="35"/>
      <c r="AR304" s="35"/>
      <c r="AS304" s="35"/>
      <c r="AT304" s="64"/>
      <c r="AU304" s="17"/>
      <c r="AV304" s="180"/>
    </row>
    <row r="305" spans="1:48" ht="19.5" customHeight="1">
      <c r="A305" s="233"/>
      <c r="B305" s="84">
        <v>0.72916666666666663</v>
      </c>
      <c r="C305" s="31"/>
      <c r="D305" s="123" t="s">
        <v>14</v>
      </c>
      <c r="E305" s="31" t="s">
        <v>86</v>
      </c>
      <c r="F305" s="31" t="s">
        <v>22</v>
      </c>
      <c r="G305" s="31" t="s">
        <v>110</v>
      </c>
      <c r="H305" s="31"/>
      <c r="I305" s="150" t="s">
        <v>18</v>
      </c>
      <c r="J305" s="31" t="s">
        <v>37</v>
      </c>
      <c r="K305" s="31" t="s">
        <v>22</v>
      </c>
      <c r="L305" s="31" t="s">
        <v>118</v>
      </c>
      <c r="M305" s="180"/>
      <c r="N305" s="232"/>
      <c r="O305" s="17"/>
      <c r="P305" s="111"/>
      <c r="Q305" s="35"/>
      <c r="R305" s="35"/>
      <c r="S305" s="35"/>
      <c r="T305" s="35"/>
      <c r="U305" s="35"/>
      <c r="V305" s="52"/>
      <c r="W305" s="39"/>
      <c r="X305" s="39"/>
      <c r="Y305" s="39"/>
      <c r="Z305" s="39"/>
      <c r="AA305" s="39"/>
      <c r="AB305" s="55"/>
      <c r="AC305" s="35"/>
      <c r="AD305" s="128"/>
      <c r="AE305" s="35"/>
      <c r="AF305" s="35"/>
      <c r="AG305" s="35"/>
      <c r="AH305" s="54"/>
      <c r="AI305" s="147"/>
      <c r="AJ305" s="121"/>
      <c r="AK305" s="41"/>
      <c r="AL305" s="41"/>
      <c r="AM305" s="41"/>
      <c r="AN305" s="58"/>
      <c r="AO305" s="35"/>
      <c r="AP305" s="51"/>
      <c r="AQ305" s="35"/>
      <c r="AR305" s="35"/>
      <c r="AS305" s="35"/>
      <c r="AT305" s="64"/>
      <c r="AU305" s="17"/>
      <c r="AV305" s="180"/>
    </row>
    <row r="306" spans="1:48" ht="19.5" customHeight="1" thickBot="1">
      <c r="A306" s="240"/>
      <c r="B306" s="241" t="s">
        <v>12</v>
      </c>
      <c r="C306" s="241"/>
      <c r="D306" s="243"/>
      <c r="E306" s="562">
        <v>20</v>
      </c>
      <c r="F306" s="563" t="s">
        <v>285</v>
      </c>
      <c r="G306" s="564">
        <v>0</v>
      </c>
      <c r="H306" s="450"/>
      <c r="I306" s="450"/>
      <c r="J306" s="450">
        <v>52</v>
      </c>
      <c r="K306" s="450"/>
      <c r="L306" s="450">
        <v>83</v>
      </c>
      <c r="M306" s="274"/>
      <c r="N306" s="262"/>
      <c r="O306" s="17"/>
      <c r="P306" s="111"/>
      <c r="Q306" s="35"/>
      <c r="R306" s="35"/>
      <c r="S306" s="35"/>
      <c r="T306" s="35"/>
      <c r="U306" s="35"/>
      <c r="V306" s="52"/>
      <c r="W306" s="39"/>
      <c r="X306" s="39"/>
      <c r="Y306" s="39"/>
      <c r="Z306" s="39"/>
      <c r="AA306" s="39"/>
      <c r="AB306" s="55"/>
      <c r="AC306" s="35"/>
      <c r="AD306" s="128"/>
      <c r="AE306" s="35"/>
      <c r="AF306" s="35"/>
      <c r="AG306" s="35"/>
      <c r="AH306" s="54"/>
      <c r="AI306" s="147"/>
      <c r="AJ306" s="121"/>
      <c r="AK306" s="41"/>
      <c r="AL306" s="41"/>
      <c r="AM306" s="41"/>
      <c r="AN306" s="58"/>
      <c r="AO306" s="35"/>
      <c r="AP306" s="51"/>
      <c r="AQ306" s="35"/>
      <c r="AR306" s="35"/>
      <c r="AS306" s="35"/>
      <c r="AT306" s="64"/>
      <c r="AU306" s="17"/>
      <c r="AV306" s="180"/>
    </row>
    <row r="307" spans="1:48" ht="21" customHeight="1">
      <c r="A307" s="255"/>
      <c r="B307" s="268"/>
      <c r="C307" s="256"/>
      <c r="D307" s="257"/>
      <c r="E307" s="257"/>
      <c r="F307" s="257"/>
      <c r="G307" s="257"/>
      <c r="H307" s="257"/>
      <c r="I307" s="257"/>
      <c r="J307" s="257"/>
      <c r="K307" s="257"/>
      <c r="L307" s="257"/>
      <c r="M307" s="251" t="s">
        <v>146</v>
      </c>
      <c r="N307" s="252" t="s">
        <v>147</v>
      </c>
      <c r="O307" s="17"/>
      <c r="P307" s="111"/>
      <c r="Q307" s="35"/>
      <c r="R307" s="35"/>
      <c r="S307" s="35"/>
      <c r="T307" s="35"/>
      <c r="U307" s="35"/>
      <c r="V307" s="52"/>
      <c r="W307" s="39"/>
      <c r="X307" s="39"/>
      <c r="Y307" s="39"/>
      <c r="Z307" s="39"/>
      <c r="AA307" s="39"/>
      <c r="AB307" s="55"/>
      <c r="AC307" s="35"/>
      <c r="AD307" s="128"/>
      <c r="AE307" s="35"/>
      <c r="AF307" s="35"/>
      <c r="AG307" s="35"/>
      <c r="AH307" s="54"/>
      <c r="AI307" s="147"/>
      <c r="AJ307" s="121"/>
      <c r="AK307" s="41"/>
      <c r="AL307" s="41"/>
      <c r="AM307" s="41"/>
      <c r="AN307" s="58"/>
      <c r="AO307" s="35"/>
      <c r="AP307" s="51"/>
      <c r="AQ307" s="35"/>
      <c r="AR307" s="35"/>
      <c r="AS307" s="35"/>
      <c r="AT307" s="64"/>
      <c r="AU307" s="17"/>
      <c r="AV307" s="178" t="s">
        <v>146</v>
      </c>
    </row>
    <row r="308" spans="1:48" ht="19.5" customHeight="1">
      <c r="A308" s="229">
        <v>43785</v>
      </c>
      <c r="B308" s="99">
        <v>1</v>
      </c>
      <c r="C308" s="20">
        <v>31</v>
      </c>
      <c r="D308" s="20" t="s">
        <v>15</v>
      </c>
      <c r="E308" s="31">
        <v>2</v>
      </c>
      <c r="F308" s="31" t="s">
        <v>22</v>
      </c>
      <c r="G308" s="31">
        <v>3</v>
      </c>
      <c r="H308" s="31">
        <v>8</v>
      </c>
      <c r="I308" s="123" t="s">
        <v>14</v>
      </c>
      <c r="J308" s="31">
        <v>3</v>
      </c>
      <c r="K308" s="31" t="s">
        <v>22</v>
      </c>
      <c r="L308" s="31">
        <v>6</v>
      </c>
      <c r="M308" s="180">
        <v>19</v>
      </c>
      <c r="N308" s="263">
        <v>52</v>
      </c>
      <c r="O308" s="165">
        <v>43785</v>
      </c>
      <c r="P308" s="104">
        <f>+V308+AB308+AH308+AN308+AT308</f>
        <v>10</v>
      </c>
      <c r="Q308" s="50"/>
      <c r="R308" s="50"/>
      <c r="S308" s="50"/>
      <c r="T308" s="50"/>
      <c r="U308" s="50"/>
      <c r="V308" s="50">
        <f>SUM(V309:V326)</f>
        <v>4</v>
      </c>
      <c r="W308" s="50"/>
      <c r="X308" s="50"/>
      <c r="Y308" s="50"/>
      <c r="Z308" s="50"/>
      <c r="AA308" s="50"/>
      <c r="AB308" s="50">
        <f>SUM(AB309:AB326)</f>
        <v>3</v>
      </c>
      <c r="AC308" s="50"/>
      <c r="AD308" s="127"/>
      <c r="AE308" s="50"/>
      <c r="AF308" s="50"/>
      <c r="AG308" s="50"/>
      <c r="AH308" s="50">
        <f>SUM(AH309:AH326)</f>
        <v>1</v>
      </c>
      <c r="AI308" s="140"/>
      <c r="AJ308" s="114"/>
      <c r="AK308" s="50"/>
      <c r="AL308" s="50"/>
      <c r="AM308" s="50"/>
      <c r="AN308" s="50">
        <f>SUM(AN309:AN326)</f>
        <v>1</v>
      </c>
      <c r="AO308" s="50"/>
      <c r="AP308" s="50"/>
      <c r="AQ308" s="50"/>
      <c r="AR308" s="50"/>
      <c r="AS308" s="62"/>
      <c r="AT308" s="50">
        <f>SUM(AT309:AT326)</f>
        <v>1</v>
      </c>
      <c r="AU308" s="17"/>
      <c r="AV308" s="180">
        <v>19</v>
      </c>
    </row>
    <row r="309" spans="1:48" ht="19.5" customHeight="1">
      <c r="A309" s="229" t="s">
        <v>55</v>
      </c>
      <c r="B309" s="98">
        <v>0.41666666666666669</v>
      </c>
      <c r="C309" s="20"/>
      <c r="D309" s="20" t="s">
        <v>15</v>
      </c>
      <c r="E309" s="31" t="s">
        <v>91</v>
      </c>
      <c r="F309" s="31" t="s">
        <v>22</v>
      </c>
      <c r="G309" s="31" t="s">
        <v>89</v>
      </c>
      <c r="H309" s="20"/>
      <c r="I309" s="123" t="s">
        <v>14</v>
      </c>
      <c r="J309" s="31" t="s">
        <v>100</v>
      </c>
      <c r="K309" s="31" t="s">
        <v>22</v>
      </c>
      <c r="L309" s="31" t="s">
        <v>95</v>
      </c>
      <c r="M309" s="180">
        <v>22</v>
      </c>
      <c r="N309" s="263" t="s">
        <v>113</v>
      </c>
      <c r="O309" s="165" t="s">
        <v>55</v>
      </c>
      <c r="P309" s="109"/>
      <c r="W309" s="39"/>
      <c r="X309" s="39"/>
      <c r="Y309" s="39"/>
      <c r="Z309" s="39"/>
      <c r="AA309" s="39"/>
      <c r="AB309" s="55"/>
      <c r="AC309" s="35"/>
      <c r="AD309" s="128"/>
      <c r="AE309" s="35"/>
      <c r="AF309" s="35"/>
      <c r="AG309" s="35"/>
      <c r="AH309" s="54"/>
      <c r="AI309" s="147"/>
      <c r="AJ309" s="121"/>
      <c r="AK309" s="41"/>
      <c r="AL309" s="41"/>
      <c r="AM309" s="41"/>
      <c r="AN309" s="58"/>
      <c r="AO309" s="35"/>
      <c r="AP309" s="51"/>
      <c r="AQ309" s="35"/>
      <c r="AR309" s="35"/>
      <c r="AS309" s="35"/>
      <c r="AT309" s="64"/>
      <c r="AU309" s="17"/>
      <c r="AV309" s="180">
        <v>22</v>
      </c>
    </row>
    <row r="310" spans="1:48" ht="19.5" customHeight="1">
      <c r="A310" s="351" t="s">
        <v>196</v>
      </c>
      <c r="B310" s="84" t="s">
        <v>12</v>
      </c>
      <c r="C310" s="84"/>
      <c r="D310" s="219"/>
      <c r="E310" s="432">
        <v>77</v>
      </c>
      <c r="F310" s="432"/>
      <c r="G310" s="432">
        <v>74</v>
      </c>
      <c r="H310" s="189"/>
      <c r="I310" s="189"/>
      <c r="J310" s="432">
        <v>71</v>
      </c>
      <c r="K310" s="432"/>
      <c r="L310" s="432">
        <v>56</v>
      </c>
      <c r="M310" s="180">
        <v>23</v>
      </c>
      <c r="N310" s="264"/>
      <c r="O310" s="14"/>
      <c r="P310" s="109"/>
      <c r="Q310" s="6">
        <v>30</v>
      </c>
      <c r="R310" s="97" t="s">
        <v>14</v>
      </c>
      <c r="S310" s="20">
        <v>1</v>
      </c>
      <c r="T310" s="20" t="s">
        <v>22</v>
      </c>
      <c r="U310" s="20">
        <v>5</v>
      </c>
      <c r="V310" s="20">
        <v>1</v>
      </c>
      <c r="AC310" s="20"/>
      <c r="AD310" s="22"/>
      <c r="AE310" s="20"/>
      <c r="AF310" s="20"/>
      <c r="AG310" s="20"/>
      <c r="AH310" s="20"/>
      <c r="AI310" s="20"/>
      <c r="AJ310" s="150"/>
      <c r="AK310" s="20"/>
      <c r="AL310" s="20"/>
      <c r="AM310" s="20"/>
      <c r="AN310" s="20"/>
      <c r="AO310" s="35"/>
      <c r="AP310" s="51"/>
      <c r="AQ310" s="35"/>
      <c r="AR310" s="35"/>
      <c r="AS310" s="35"/>
      <c r="AT310" s="64"/>
      <c r="AU310" s="27">
        <v>43785</v>
      </c>
      <c r="AV310" s="180">
        <v>55</v>
      </c>
    </row>
    <row r="311" spans="1:48" ht="19.5" customHeight="1">
      <c r="A311" s="351" t="s">
        <v>197</v>
      </c>
      <c r="B311" s="85">
        <v>2</v>
      </c>
      <c r="C311" s="20">
        <v>32</v>
      </c>
      <c r="D311" s="20" t="s">
        <v>15</v>
      </c>
      <c r="E311" s="31">
        <v>1</v>
      </c>
      <c r="F311" s="31" t="s">
        <v>22</v>
      </c>
      <c r="G311" s="31">
        <v>9</v>
      </c>
      <c r="H311" s="20">
        <v>18</v>
      </c>
      <c r="I311" s="151" t="s">
        <v>16</v>
      </c>
      <c r="J311" s="31">
        <v>4</v>
      </c>
      <c r="K311" s="31" t="s">
        <v>22</v>
      </c>
      <c r="L311" s="31">
        <v>9</v>
      </c>
      <c r="M311" s="180">
        <v>53</v>
      </c>
      <c r="N311" s="264"/>
      <c r="O311" s="14"/>
      <c r="P311" s="109"/>
      <c r="Q311" s="6"/>
      <c r="R311" s="97" t="s">
        <v>14</v>
      </c>
      <c r="S311" s="31" t="s">
        <v>83</v>
      </c>
      <c r="T311" s="20" t="s">
        <v>22</v>
      </c>
      <c r="U311" s="20" t="s">
        <v>86</v>
      </c>
      <c r="V311" s="20"/>
      <c r="AC311" s="20"/>
      <c r="AD311" s="22"/>
      <c r="AE311" s="20"/>
      <c r="AF311" s="20"/>
      <c r="AG311" s="20"/>
      <c r="AH311" s="20"/>
      <c r="AI311" s="20"/>
      <c r="AJ311" s="150"/>
      <c r="AK311" s="20"/>
      <c r="AL311" s="20"/>
      <c r="AM311" s="20"/>
      <c r="AN311" s="20"/>
      <c r="AO311" s="35"/>
      <c r="AP311" s="51"/>
      <c r="AQ311" s="35"/>
      <c r="AR311" s="35"/>
      <c r="AS311" s="35"/>
      <c r="AT311" s="64"/>
      <c r="AU311" s="27" t="s">
        <v>55</v>
      </c>
      <c r="AV311" s="180">
        <v>74</v>
      </c>
    </row>
    <row r="312" spans="1:48" ht="19.5" customHeight="1">
      <c r="A312" s="233"/>
      <c r="B312" s="84">
        <v>0.47916666666666669</v>
      </c>
      <c r="C312" s="20"/>
      <c r="D312" s="20" t="s">
        <v>15</v>
      </c>
      <c r="E312" s="31" t="s">
        <v>84</v>
      </c>
      <c r="F312" s="31" t="s">
        <v>22</v>
      </c>
      <c r="G312" s="31" t="s">
        <v>163</v>
      </c>
      <c r="H312" s="20"/>
      <c r="I312" s="151" t="s">
        <v>16</v>
      </c>
      <c r="J312" s="31" t="s">
        <v>98</v>
      </c>
      <c r="K312" s="31" t="s">
        <v>22</v>
      </c>
      <c r="L312" s="31" t="s">
        <v>93</v>
      </c>
      <c r="M312" s="180">
        <v>55</v>
      </c>
      <c r="N312" s="264"/>
      <c r="O312" s="17"/>
      <c r="P312" s="111"/>
      <c r="Q312" s="6">
        <v>31</v>
      </c>
      <c r="R312" s="97" t="s">
        <v>14</v>
      </c>
      <c r="S312" s="20">
        <v>7</v>
      </c>
      <c r="T312" s="20" t="s">
        <v>22</v>
      </c>
      <c r="U312" s="20">
        <v>10</v>
      </c>
      <c r="V312" s="20">
        <v>1</v>
      </c>
      <c r="W312" s="20">
        <v>31</v>
      </c>
      <c r="X312" s="20" t="s">
        <v>15</v>
      </c>
      <c r="Y312" s="20">
        <v>2</v>
      </c>
      <c r="Z312" s="20" t="s">
        <v>22</v>
      </c>
      <c r="AA312" s="20">
        <v>3</v>
      </c>
      <c r="AB312" s="20">
        <v>1</v>
      </c>
      <c r="AC312" s="20">
        <v>30</v>
      </c>
      <c r="AD312" s="22" t="s">
        <v>17</v>
      </c>
      <c r="AE312" s="20">
        <v>4</v>
      </c>
      <c r="AF312" s="20" t="s">
        <v>22</v>
      </c>
      <c r="AG312" s="20">
        <v>5</v>
      </c>
      <c r="AH312" s="20">
        <v>1</v>
      </c>
      <c r="AI312" s="20">
        <v>30</v>
      </c>
      <c r="AJ312" s="150" t="s">
        <v>18</v>
      </c>
      <c r="AK312" s="20">
        <v>4</v>
      </c>
      <c r="AL312" s="20" t="s">
        <v>22</v>
      </c>
      <c r="AM312" s="20">
        <v>5</v>
      </c>
      <c r="AN312" s="20">
        <v>1</v>
      </c>
      <c r="AO312" s="20">
        <v>18</v>
      </c>
      <c r="AP312" s="151" t="s">
        <v>16</v>
      </c>
      <c r="AQ312" s="20">
        <v>4</v>
      </c>
      <c r="AR312" s="20" t="s">
        <v>22</v>
      </c>
      <c r="AS312" s="20">
        <v>9</v>
      </c>
      <c r="AT312" s="20">
        <v>1</v>
      </c>
      <c r="AU312" s="14"/>
      <c r="AV312" s="180">
        <v>77</v>
      </c>
    </row>
    <row r="313" spans="1:48" ht="19.5" customHeight="1">
      <c r="A313" s="233"/>
      <c r="B313" s="84" t="s">
        <v>12</v>
      </c>
      <c r="C313" s="84"/>
      <c r="D313" s="219"/>
      <c r="E313" s="189">
        <v>81</v>
      </c>
      <c r="F313" s="189"/>
      <c r="G313" s="189">
        <v>65</v>
      </c>
      <c r="H313" s="189"/>
      <c r="I313" s="189"/>
      <c r="J313" s="448">
        <v>20</v>
      </c>
      <c r="K313" s="565" t="s">
        <v>302</v>
      </c>
      <c r="L313" s="448">
        <v>0</v>
      </c>
      <c r="M313" s="180">
        <v>73</v>
      </c>
      <c r="N313" s="264"/>
      <c r="O313" s="17"/>
      <c r="P313" s="111"/>
      <c r="Q313" s="6"/>
      <c r="R313" s="97" t="s">
        <v>14</v>
      </c>
      <c r="S313" s="20" t="s">
        <v>110</v>
      </c>
      <c r="T313" s="20" t="s">
        <v>22</v>
      </c>
      <c r="U313" s="20" t="s">
        <v>105</v>
      </c>
      <c r="V313" s="20"/>
      <c r="W313" s="20"/>
      <c r="X313" s="20" t="s">
        <v>15</v>
      </c>
      <c r="Y313" s="20" t="s">
        <v>91</v>
      </c>
      <c r="Z313" s="20" t="s">
        <v>22</v>
      </c>
      <c r="AA313" s="20" t="s">
        <v>89</v>
      </c>
      <c r="AB313" s="20"/>
      <c r="AC313" s="20"/>
      <c r="AD313" s="22" t="s">
        <v>17</v>
      </c>
      <c r="AE313" s="20" t="s">
        <v>120</v>
      </c>
      <c r="AF313" s="20" t="s">
        <v>22</v>
      </c>
      <c r="AG313" s="20" t="s">
        <v>47</v>
      </c>
      <c r="AH313" s="20"/>
      <c r="AI313" s="20"/>
      <c r="AJ313" s="150" t="s">
        <v>18</v>
      </c>
      <c r="AK313" s="20" t="s">
        <v>41</v>
      </c>
      <c r="AL313" s="20" t="s">
        <v>22</v>
      </c>
      <c r="AM313" s="20" t="s">
        <v>43</v>
      </c>
      <c r="AN313" s="20"/>
      <c r="AO313" s="20"/>
      <c r="AP313" s="151" t="s">
        <v>16</v>
      </c>
      <c r="AQ313" s="31" t="s">
        <v>98</v>
      </c>
      <c r="AR313" s="20" t="s">
        <v>22</v>
      </c>
      <c r="AS313" s="20" t="s">
        <v>93</v>
      </c>
      <c r="AT313" s="20"/>
      <c r="AU313" s="14"/>
      <c r="AV313" s="180"/>
    </row>
    <row r="314" spans="1:48" ht="19.5" customHeight="1">
      <c r="A314" s="233"/>
      <c r="B314" s="85">
        <v>3</v>
      </c>
      <c r="C314" s="20">
        <v>31</v>
      </c>
      <c r="D314" s="123" t="s">
        <v>14</v>
      </c>
      <c r="E314" s="31">
        <v>7</v>
      </c>
      <c r="F314" s="31" t="s">
        <v>22</v>
      </c>
      <c r="G314" s="31">
        <v>10</v>
      </c>
      <c r="H314" s="20">
        <v>30</v>
      </c>
      <c r="I314" s="150" t="s">
        <v>18</v>
      </c>
      <c r="J314" s="31">
        <v>4</v>
      </c>
      <c r="K314" s="31" t="s">
        <v>22</v>
      </c>
      <c r="L314" s="31">
        <v>5</v>
      </c>
      <c r="M314" s="83">
        <v>74</v>
      </c>
      <c r="N314" s="234"/>
      <c r="O314" s="17"/>
      <c r="P314" s="111"/>
      <c r="Q314" s="4">
        <v>8</v>
      </c>
      <c r="R314" s="97" t="s">
        <v>14</v>
      </c>
      <c r="S314" s="20">
        <v>3</v>
      </c>
      <c r="T314" s="20" t="s">
        <v>22</v>
      </c>
      <c r="U314" s="20">
        <v>6</v>
      </c>
      <c r="V314" s="54"/>
      <c r="W314" s="20">
        <v>32</v>
      </c>
      <c r="X314" s="20" t="s">
        <v>15</v>
      </c>
      <c r="Y314" s="20">
        <v>1</v>
      </c>
      <c r="Z314" s="20" t="s">
        <v>22</v>
      </c>
      <c r="AA314" s="20">
        <v>9</v>
      </c>
      <c r="AB314" s="20">
        <v>1</v>
      </c>
      <c r="AC314" s="35"/>
      <c r="AD314" s="128"/>
      <c r="AE314" s="35"/>
      <c r="AF314" s="35"/>
      <c r="AG314" s="35"/>
      <c r="AH314" s="52"/>
      <c r="AI314" s="20"/>
      <c r="AJ314" s="150"/>
      <c r="AK314" s="20"/>
      <c r="AL314" s="20"/>
      <c r="AM314" s="20"/>
      <c r="AN314" s="20"/>
      <c r="AU314" s="17"/>
      <c r="AV314" s="83"/>
    </row>
    <row r="315" spans="1:48" ht="19.5" customHeight="1">
      <c r="A315" s="233"/>
      <c r="B315" s="84">
        <v>0.54166666666666663</v>
      </c>
      <c r="C315" s="20"/>
      <c r="D315" s="123" t="s">
        <v>14</v>
      </c>
      <c r="E315" s="31" t="s">
        <v>110</v>
      </c>
      <c r="F315" s="31" t="s">
        <v>22</v>
      </c>
      <c r="G315" s="31" t="s">
        <v>105</v>
      </c>
      <c r="H315" s="20"/>
      <c r="I315" s="150" t="s">
        <v>18</v>
      </c>
      <c r="J315" s="31" t="s">
        <v>42</v>
      </c>
      <c r="K315" s="31" t="s">
        <v>22</v>
      </c>
      <c r="L315" s="31" t="s">
        <v>44</v>
      </c>
      <c r="M315" s="180">
        <v>77</v>
      </c>
      <c r="N315" s="264"/>
      <c r="O315" s="17"/>
      <c r="P315" s="111"/>
      <c r="Q315" s="6"/>
      <c r="R315" s="97" t="s">
        <v>14</v>
      </c>
      <c r="S315" s="20" t="s">
        <v>100</v>
      </c>
      <c r="T315" s="20" t="s">
        <v>22</v>
      </c>
      <c r="U315" s="31" t="s">
        <v>95</v>
      </c>
      <c r="V315" s="54">
        <v>1</v>
      </c>
      <c r="W315" s="20"/>
      <c r="X315" s="20" t="s">
        <v>15</v>
      </c>
      <c r="Y315" s="20" t="s">
        <v>84</v>
      </c>
      <c r="Z315" s="20" t="s">
        <v>22</v>
      </c>
      <c r="AA315" s="20" t="s">
        <v>90</v>
      </c>
      <c r="AB315" s="20"/>
      <c r="AC315" s="35"/>
      <c r="AD315" s="128"/>
      <c r="AE315" s="35"/>
      <c r="AF315" s="35"/>
      <c r="AG315" s="35"/>
      <c r="AH315" s="52"/>
      <c r="AI315" s="20"/>
      <c r="AJ315" s="150"/>
      <c r="AK315" s="20"/>
      <c r="AL315" s="20"/>
      <c r="AM315" s="31"/>
      <c r="AN315" s="20"/>
      <c r="AU315" s="17"/>
      <c r="AV315" s="180"/>
    </row>
    <row r="316" spans="1:48" ht="19.5" customHeight="1">
      <c r="A316" s="233"/>
      <c r="B316" s="84" t="s">
        <v>12</v>
      </c>
      <c r="C316" s="84"/>
      <c r="D316" s="219"/>
      <c r="E316" s="562">
        <v>20</v>
      </c>
      <c r="F316" s="563" t="s">
        <v>285</v>
      </c>
      <c r="G316" s="564">
        <v>0</v>
      </c>
      <c r="H316" s="189"/>
      <c r="I316" s="189"/>
      <c r="J316" s="189">
        <v>72</v>
      </c>
      <c r="K316" s="189"/>
      <c r="L316" s="189">
        <v>54</v>
      </c>
      <c r="M316" s="180"/>
      <c r="N316" s="264"/>
      <c r="O316" s="17"/>
      <c r="P316" s="111"/>
      <c r="Q316" s="6">
        <v>39</v>
      </c>
      <c r="R316" s="97" t="s">
        <v>14</v>
      </c>
      <c r="S316" s="31">
        <v>2</v>
      </c>
      <c r="T316" s="20" t="s">
        <v>22</v>
      </c>
      <c r="U316" s="31">
        <v>4</v>
      </c>
      <c r="V316" s="54"/>
      <c r="W316" s="40"/>
      <c r="X316" s="40"/>
      <c r="Y316" s="40"/>
      <c r="Z316" s="40"/>
      <c r="AA316" s="40"/>
      <c r="AB316" s="57"/>
      <c r="AJ316" s="115"/>
      <c r="AK316" s="35"/>
      <c r="AL316" s="35"/>
      <c r="AM316" s="35"/>
      <c r="AN316" s="52"/>
      <c r="AO316" s="35"/>
      <c r="AP316" s="51"/>
      <c r="AQ316" s="35"/>
      <c r="AR316" s="35"/>
      <c r="AS316" s="35"/>
      <c r="AT316" s="64"/>
      <c r="AU316" s="17"/>
      <c r="AV316" s="180"/>
    </row>
    <row r="317" spans="1:48" ht="19.5" customHeight="1">
      <c r="A317" s="229" t="s">
        <v>10</v>
      </c>
      <c r="B317" s="85">
        <v>4</v>
      </c>
      <c r="C317" s="20">
        <v>33</v>
      </c>
      <c r="D317" s="20" t="s">
        <v>15</v>
      </c>
      <c r="E317" s="31">
        <v>7</v>
      </c>
      <c r="F317" s="31" t="s">
        <v>22</v>
      </c>
      <c r="G317" s="31">
        <v>8</v>
      </c>
      <c r="H317" s="20">
        <v>30</v>
      </c>
      <c r="I317" s="123" t="s">
        <v>14</v>
      </c>
      <c r="J317" s="31">
        <v>1</v>
      </c>
      <c r="K317" s="31" t="s">
        <v>22</v>
      </c>
      <c r="L317" s="31">
        <v>5</v>
      </c>
      <c r="M317" s="180"/>
      <c r="N317" s="264"/>
      <c r="O317" s="14" t="s">
        <v>10</v>
      </c>
      <c r="P317" s="109"/>
      <c r="Q317" s="6"/>
      <c r="R317" s="97" t="s">
        <v>14</v>
      </c>
      <c r="S317" s="31" t="s">
        <v>88</v>
      </c>
      <c r="T317" s="20" t="s">
        <v>22</v>
      </c>
      <c r="U317" s="31" t="s">
        <v>94</v>
      </c>
      <c r="V317" s="54">
        <v>1</v>
      </c>
      <c r="W317" s="20">
        <v>33</v>
      </c>
      <c r="X317" s="20" t="s">
        <v>15</v>
      </c>
      <c r="Y317" s="20">
        <v>7</v>
      </c>
      <c r="Z317" s="20" t="s">
        <v>22</v>
      </c>
      <c r="AA317" s="20">
        <v>8</v>
      </c>
      <c r="AB317" s="20">
        <v>1</v>
      </c>
      <c r="AJ317" s="115"/>
      <c r="AK317" s="35"/>
      <c r="AL317" s="35"/>
      <c r="AM317" s="35"/>
      <c r="AN317" s="52"/>
      <c r="AO317" s="35"/>
      <c r="AP317" s="51"/>
      <c r="AQ317" s="35"/>
      <c r="AR317" s="35"/>
      <c r="AS317" s="35"/>
      <c r="AT317" s="64"/>
      <c r="AU317" s="17"/>
      <c r="AV317" s="180"/>
    </row>
    <row r="318" spans="1:48" ht="19.5" customHeight="1">
      <c r="A318" s="236" t="s">
        <v>95</v>
      </c>
      <c r="B318" s="84">
        <v>0.60416666666666663</v>
      </c>
      <c r="C318" s="20"/>
      <c r="D318" s="20" t="s">
        <v>15</v>
      </c>
      <c r="E318" s="31" t="s">
        <v>161</v>
      </c>
      <c r="F318" s="31" t="s">
        <v>22</v>
      </c>
      <c r="G318" s="31" t="s">
        <v>184</v>
      </c>
      <c r="H318" s="20"/>
      <c r="I318" s="123" t="s">
        <v>14</v>
      </c>
      <c r="J318" s="31" t="s">
        <v>83</v>
      </c>
      <c r="K318" s="31" t="s">
        <v>22</v>
      </c>
      <c r="L318" s="31" t="s">
        <v>86</v>
      </c>
      <c r="M318" s="180"/>
      <c r="N318" s="264"/>
      <c r="O318" s="14"/>
      <c r="P318" s="109"/>
      <c r="Q318" s="38"/>
      <c r="R318" s="38"/>
      <c r="S318" s="38"/>
      <c r="T318" s="38"/>
      <c r="U318" s="38"/>
      <c r="V318" s="54"/>
      <c r="W318" s="20"/>
      <c r="X318" s="20" t="s">
        <v>15</v>
      </c>
      <c r="Y318" s="20" t="s">
        <v>101</v>
      </c>
      <c r="Z318" s="20" t="s">
        <v>22</v>
      </c>
      <c r="AA318" s="20" t="s">
        <v>96</v>
      </c>
      <c r="AB318" s="20"/>
      <c r="AC318" s="35"/>
      <c r="AD318" s="128"/>
      <c r="AE318" s="35"/>
      <c r="AF318" s="35"/>
      <c r="AG318" s="35"/>
      <c r="AH318" s="52"/>
      <c r="AI318" s="142"/>
      <c r="AJ318" s="115"/>
      <c r="AK318" s="35"/>
      <c r="AL318" s="35"/>
      <c r="AM318" s="35"/>
      <c r="AN318" s="52"/>
      <c r="AO318" s="35"/>
      <c r="AP318" s="51"/>
      <c r="AQ318" s="35"/>
      <c r="AR318" s="35"/>
      <c r="AS318" s="35"/>
      <c r="AT318" s="64"/>
      <c r="AU318" s="17"/>
      <c r="AV318" s="180"/>
    </row>
    <row r="319" spans="1:48" ht="19.5" customHeight="1">
      <c r="A319" s="24" t="s">
        <v>109</v>
      </c>
      <c r="B319" s="84" t="s">
        <v>12</v>
      </c>
      <c r="C319" s="84"/>
      <c r="D319" s="219"/>
      <c r="E319" s="432">
        <v>65</v>
      </c>
      <c r="F319" s="432"/>
      <c r="G319" s="432">
        <v>44</v>
      </c>
      <c r="H319" s="189"/>
      <c r="I319" s="189"/>
      <c r="J319" s="432">
        <v>97</v>
      </c>
      <c r="K319" s="432"/>
      <c r="L319" s="432">
        <v>65</v>
      </c>
      <c r="M319" s="180"/>
      <c r="N319" s="264"/>
      <c r="O319" s="17"/>
      <c r="P319" s="111"/>
      <c r="Q319" s="38"/>
      <c r="R319" s="38"/>
      <c r="S319" s="38"/>
      <c r="T319" s="38"/>
      <c r="U319" s="38"/>
      <c r="V319" s="54"/>
      <c r="W319" s="40"/>
      <c r="X319" s="40"/>
      <c r="Y319" s="40"/>
      <c r="Z319" s="40"/>
      <c r="AA319" s="40"/>
      <c r="AB319" s="57"/>
      <c r="AC319" s="35"/>
      <c r="AD319" s="128"/>
      <c r="AE319" s="35"/>
      <c r="AF319" s="35"/>
      <c r="AG319" s="35"/>
      <c r="AH319" s="52"/>
      <c r="AI319" s="142"/>
      <c r="AJ319" s="115"/>
      <c r="AK319" s="35"/>
      <c r="AL319" s="35"/>
      <c r="AM319" s="35"/>
      <c r="AN319" s="52"/>
      <c r="AO319" s="35"/>
      <c r="AP319" s="51"/>
      <c r="AQ319" s="35"/>
      <c r="AR319" s="35"/>
      <c r="AS319" s="35"/>
      <c r="AT319" s="64"/>
      <c r="AU319" s="14" t="s">
        <v>10</v>
      </c>
      <c r="AV319" s="180"/>
    </row>
    <row r="320" spans="1:48" ht="19.5" customHeight="1">
      <c r="A320" s="236" t="s">
        <v>84</v>
      </c>
      <c r="B320" s="85">
        <v>5</v>
      </c>
      <c r="C320" s="31">
        <v>34</v>
      </c>
      <c r="D320" s="151" t="s">
        <v>16</v>
      </c>
      <c r="E320" s="31">
        <v>5</v>
      </c>
      <c r="F320" s="31" t="s">
        <v>22</v>
      </c>
      <c r="G320" s="31">
        <v>6</v>
      </c>
      <c r="H320" s="20">
        <v>39</v>
      </c>
      <c r="I320" s="123" t="s">
        <v>14</v>
      </c>
      <c r="J320" s="31">
        <v>2</v>
      </c>
      <c r="K320" s="31" t="s">
        <v>22</v>
      </c>
      <c r="L320" s="31">
        <v>4</v>
      </c>
      <c r="M320" s="180"/>
      <c r="N320" s="264"/>
      <c r="O320" s="17"/>
      <c r="P320" s="111"/>
      <c r="Q320" s="38"/>
      <c r="R320" s="38"/>
      <c r="S320" s="38"/>
      <c r="T320" s="38"/>
      <c r="U320" s="38"/>
      <c r="V320" s="54"/>
      <c r="W320" s="40"/>
      <c r="X320" s="40"/>
      <c r="Y320" s="40"/>
      <c r="Z320" s="40"/>
      <c r="AA320" s="40"/>
      <c r="AB320" s="57"/>
      <c r="AC320" s="35"/>
      <c r="AD320" s="128"/>
      <c r="AE320" s="35"/>
      <c r="AF320" s="35"/>
      <c r="AG320" s="35"/>
      <c r="AH320" s="52"/>
      <c r="AI320" s="142"/>
      <c r="AJ320" s="115"/>
      <c r="AK320" s="35"/>
      <c r="AL320" s="35"/>
      <c r="AM320" s="35"/>
      <c r="AN320" s="52"/>
      <c r="AO320" s="35"/>
      <c r="AP320" s="51"/>
      <c r="AQ320" s="35"/>
      <c r="AR320" s="35"/>
      <c r="AS320" s="35"/>
      <c r="AT320" s="64"/>
      <c r="AU320" s="14"/>
      <c r="AV320" s="180"/>
    </row>
    <row r="321" spans="1:48" ht="19.5" customHeight="1">
      <c r="A321" s="236" t="s">
        <v>96</v>
      </c>
      <c r="B321" s="84">
        <v>0.66666666666666663</v>
      </c>
      <c r="C321" s="31"/>
      <c r="D321" s="151" t="s">
        <v>16</v>
      </c>
      <c r="E321" s="31" t="s">
        <v>109</v>
      </c>
      <c r="F321" s="31" t="s">
        <v>22</v>
      </c>
      <c r="G321" s="31" t="s">
        <v>107</v>
      </c>
      <c r="H321" s="20"/>
      <c r="I321" s="123" t="s">
        <v>14</v>
      </c>
      <c r="J321" s="31" t="s">
        <v>88</v>
      </c>
      <c r="K321" s="31" t="s">
        <v>22</v>
      </c>
      <c r="L321" s="31" t="s">
        <v>94</v>
      </c>
      <c r="M321" s="180"/>
      <c r="N321" s="264"/>
      <c r="O321" s="17"/>
      <c r="P321" s="111"/>
      <c r="Q321" s="295">
        <v>37</v>
      </c>
      <c r="R321" s="295" t="s">
        <v>15</v>
      </c>
      <c r="S321" s="295">
        <v>6</v>
      </c>
      <c r="T321" s="295" t="s">
        <v>22</v>
      </c>
      <c r="U321" s="295">
        <v>10</v>
      </c>
      <c r="V321" s="54"/>
      <c r="W321" s="40"/>
      <c r="X321" s="40"/>
      <c r="Y321" s="40"/>
      <c r="Z321" s="40"/>
      <c r="AA321" s="40"/>
      <c r="AB321" s="57"/>
      <c r="AC321" s="35"/>
      <c r="AD321" s="128"/>
      <c r="AE321" s="35"/>
      <c r="AF321" s="35"/>
      <c r="AG321" s="35"/>
      <c r="AH321" s="52"/>
      <c r="AI321" s="142"/>
      <c r="AJ321" s="115"/>
      <c r="AK321" s="35"/>
      <c r="AL321" s="35"/>
      <c r="AM321" s="35"/>
      <c r="AN321" s="52"/>
      <c r="AO321" s="35"/>
      <c r="AP321" s="51"/>
      <c r="AQ321" s="35"/>
      <c r="AR321" s="35"/>
      <c r="AS321" s="35"/>
      <c r="AT321" s="64"/>
      <c r="AU321" s="17"/>
      <c r="AV321" s="180"/>
    </row>
    <row r="322" spans="1:48" ht="19.5" customHeight="1">
      <c r="A322" s="239"/>
      <c r="B322" s="84" t="s">
        <v>12</v>
      </c>
      <c r="C322" s="84"/>
      <c r="D322" s="219"/>
      <c r="E322" s="448">
        <v>0</v>
      </c>
      <c r="F322" s="565" t="s">
        <v>302</v>
      </c>
      <c r="G322" s="448">
        <v>20</v>
      </c>
      <c r="H322" s="189"/>
      <c r="I322" s="189"/>
      <c r="J322" s="448">
        <v>20</v>
      </c>
      <c r="K322" s="565" t="s">
        <v>302</v>
      </c>
      <c r="L322" s="448">
        <v>0</v>
      </c>
      <c r="M322" s="180"/>
      <c r="N322" s="282"/>
      <c r="O322" s="17"/>
      <c r="P322" s="111"/>
      <c r="Q322" s="295"/>
      <c r="R322" s="295" t="s">
        <v>15</v>
      </c>
      <c r="S322" s="295" t="s">
        <v>106</v>
      </c>
      <c r="T322" s="295" t="s">
        <v>22</v>
      </c>
      <c r="U322" s="295" t="s">
        <v>187</v>
      </c>
      <c r="V322" s="54"/>
      <c r="W322" s="40"/>
      <c r="X322" s="40"/>
      <c r="Y322" s="40"/>
      <c r="Z322" s="40"/>
      <c r="AA322" s="40"/>
      <c r="AB322" s="57"/>
      <c r="AC322" s="35"/>
      <c r="AD322" s="128"/>
      <c r="AE322" s="35"/>
      <c r="AF322" s="35"/>
      <c r="AG322" s="35"/>
      <c r="AH322" s="52"/>
      <c r="AI322" s="142"/>
      <c r="AJ322" s="115"/>
      <c r="AK322" s="35"/>
      <c r="AL322" s="35"/>
      <c r="AM322" s="35"/>
      <c r="AN322" s="52"/>
      <c r="AO322" s="35"/>
      <c r="AP322" s="51"/>
      <c r="AQ322" s="35"/>
      <c r="AR322" s="35"/>
      <c r="AS322" s="35"/>
      <c r="AT322" s="64"/>
      <c r="AU322" s="17"/>
      <c r="AV322" s="180"/>
    </row>
    <row r="323" spans="1:48" ht="19.5" customHeight="1">
      <c r="A323" s="233"/>
      <c r="B323" s="85">
        <v>6</v>
      </c>
      <c r="C323" s="31">
        <v>4</v>
      </c>
      <c r="D323" s="22" t="s">
        <v>17</v>
      </c>
      <c r="E323" s="31">
        <v>4</v>
      </c>
      <c r="F323" s="31" t="s">
        <v>22</v>
      </c>
      <c r="G323" s="31">
        <v>8</v>
      </c>
      <c r="H323" s="291">
        <v>37</v>
      </c>
      <c r="I323" s="291" t="s">
        <v>15</v>
      </c>
      <c r="J323" s="344">
        <v>6</v>
      </c>
      <c r="K323" s="344" t="s">
        <v>22</v>
      </c>
      <c r="L323" s="344">
        <v>10</v>
      </c>
      <c r="M323" s="180"/>
      <c r="N323" s="282"/>
      <c r="O323" s="17"/>
      <c r="P323" s="111"/>
      <c r="Q323" s="38"/>
      <c r="R323" s="38"/>
      <c r="S323" s="38"/>
      <c r="T323" s="38"/>
      <c r="U323" s="38"/>
      <c r="V323" s="54"/>
      <c r="W323" s="40"/>
      <c r="X323" s="40"/>
      <c r="Y323" s="40"/>
      <c r="Z323" s="40"/>
      <c r="AA323" s="40"/>
      <c r="AB323" s="57"/>
      <c r="AC323" s="35"/>
      <c r="AD323" s="128"/>
      <c r="AE323" s="35"/>
      <c r="AF323" s="35"/>
      <c r="AG323" s="35"/>
      <c r="AH323" s="52"/>
      <c r="AI323" s="142"/>
      <c r="AJ323" s="115"/>
      <c r="AK323" s="35"/>
      <c r="AL323" s="35"/>
      <c r="AM323" s="35"/>
      <c r="AN323" s="52"/>
      <c r="AO323" s="35"/>
      <c r="AP323" s="51"/>
      <c r="AQ323" s="35"/>
      <c r="AR323" s="35"/>
      <c r="AS323" s="35"/>
      <c r="AT323" s="64"/>
      <c r="AU323" s="17"/>
      <c r="AV323" s="180"/>
    </row>
    <row r="324" spans="1:48" ht="19.5" customHeight="1">
      <c r="A324" s="233"/>
      <c r="B324" s="84">
        <v>0.72916666666666663</v>
      </c>
      <c r="C324" s="31"/>
      <c r="D324" s="22" t="s">
        <v>17</v>
      </c>
      <c r="E324" s="31" t="s">
        <v>120</v>
      </c>
      <c r="F324" s="31" t="s">
        <v>22</v>
      </c>
      <c r="G324" s="31" t="s">
        <v>33</v>
      </c>
      <c r="H324" s="291"/>
      <c r="I324" s="291" t="s">
        <v>15</v>
      </c>
      <c r="J324" s="344" t="s">
        <v>106</v>
      </c>
      <c r="K324" s="344" t="s">
        <v>22</v>
      </c>
      <c r="L324" s="344" t="s">
        <v>187</v>
      </c>
      <c r="M324" s="180"/>
      <c r="N324" s="282"/>
      <c r="O324" s="17"/>
      <c r="P324" s="111"/>
      <c r="V324" s="54"/>
      <c r="W324" s="40"/>
      <c r="X324" s="40"/>
      <c r="Y324" s="40"/>
      <c r="Z324" s="40"/>
      <c r="AA324" s="40"/>
      <c r="AB324" s="57"/>
      <c r="AC324" s="35"/>
      <c r="AD324" s="128"/>
      <c r="AE324" s="35"/>
      <c r="AF324" s="35"/>
      <c r="AG324" s="35"/>
      <c r="AH324" s="52"/>
      <c r="AI324" s="142"/>
      <c r="AJ324" s="115"/>
      <c r="AK324" s="35"/>
      <c r="AL324" s="35"/>
      <c r="AM324" s="35"/>
      <c r="AN324" s="52"/>
      <c r="AO324" s="35"/>
      <c r="AP324" s="51"/>
      <c r="AQ324" s="35"/>
      <c r="AR324" s="35"/>
      <c r="AS324" s="35"/>
      <c r="AT324" s="64"/>
      <c r="AU324" s="17"/>
      <c r="AV324" s="180"/>
    </row>
    <row r="325" spans="1:48" ht="19.5" customHeight="1" thickBot="1">
      <c r="A325" s="240"/>
      <c r="B325" s="241" t="s">
        <v>12</v>
      </c>
      <c r="C325" s="241"/>
      <c r="D325" s="243"/>
      <c r="E325" s="450">
        <v>79</v>
      </c>
      <c r="F325" s="450"/>
      <c r="G325" s="450">
        <v>53</v>
      </c>
      <c r="H325" s="450"/>
      <c r="I325" s="450"/>
      <c r="J325" s="450">
        <v>73</v>
      </c>
      <c r="K325" s="450"/>
      <c r="L325" s="450">
        <v>74</v>
      </c>
      <c r="M325" s="274"/>
      <c r="N325" s="283"/>
      <c r="O325" s="17"/>
      <c r="P325" s="111"/>
      <c r="V325" s="54"/>
      <c r="W325" s="40"/>
      <c r="X325" s="40"/>
      <c r="Y325" s="40"/>
      <c r="Z325" s="40"/>
      <c r="AA325" s="40"/>
      <c r="AB325" s="57"/>
      <c r="AC325" s="35"/>
      <c r="AD325" s="128"/>
      <c r="AE325" s="35"/>
      <c r="AF325" s="35"/>
      <c r="AG325" s="35"/>
      <c r="AH325" s="52"/>
      <c r="AI325" s="142"/>
      <c r="AJ325" s="115"/>
      <c r="AK325" s="35"/>
      <c r="AL325" s="35"/>
      <c r="AM325" s="35"/>
      <c r="AN325" s="52"/>
      <c r="AO325" s="35"/>
      <c r="AP325" s="51"/>
      <c r="AQ325" s="35"/>
      <c r="AR325" s="35"/>
      <c r="AS325" s="35"/>
      <c r="AT325" s="64"/>
      <c r="AU325" s="17"/>
      <c r="AV325" s="180"/>
    </row>
    <row r="326" spans="1:48" ht="18" customHeight="1">
      <c r="A326" s="255"/>
      <c r="B326" s="268"/>
      <c r="C326" s="256"/>
      <c r="D326" s="257"/>
      <c r="E326" s="257"/>
      <c r="F326" s="257"/>
      <c r="G326" s="257"/>
      <c r="H326" s="257"/>
      <c r="I326" s="257"/>
      <c r="J326" s="257"/>
      <c r="K326" s="257"/>
      <c r="L326" s="257"/>
      <c r="M326" s="251" t="s">
        <v>146</v>
      </c>
      <c r="N326" s="252" t="s">
        <v>147</v>
      </c>
      <c r="O326" s="17"/>
      <c r="P326" s="111"/>
      <c r="Q326" s="38"/>
      <c r="R326" s="38"/>
      <c r="S326" s="38"/>
      <c r="T326" s="38"/>
      <c r="U326" s="38"/>
      <c r="V326" s="54"/>
      <c r="W326" s="40"/>
      <c r="X326" s="40"/>
      <c r="Y326" s="40"/>
      <c r="Z326" s="40"/>
      <c r="AA326" s="40"/>
      <c r="AB326" s="57"/>
      <c r="AC326" s="35"/>
      <c r="AD326" s="128"/>
      <c r="AE326" s="35"/>
      <c r="AF326" s="35"/>
      <c r="AG326" s="35"/>
      <c r="AH326" s="52"/>
      <c r="AI326" s="142"/>
      <c r="AJ326" s="115"/>
      <c r="AK326" s="35"/>
      <c r="AL326" s="35"/>
      <c r="AM326" s="35"/>
      <c r="AN326" s="52"/>
      <c r="AO326" s="35"/>
      <c r="AP326" s="51"/>
      <c r="AQ326" s="35"/>
      <c r="AR326" s="35"/>
      <c r="AS326" s="35"/>
      <c r="AT326" s="64"/>
      <c r="AU326" s="17"/>
      <c r="AV326" s="178" t="s">
        <v>146</v>
      </c>
    </row>
    <row r="327" spans="1:48" ht="19.5" customHeight="1">
      <c r="A327" s="229">
        <v>43786</v>
      </c>
      <c r="B327" s="99">
        <v>1</v>
      </c>
      <c r="C327" s="31">
        <v>34</v>
      </c>
      <c r="D327" s="31" t="s">
        <v>15</v>
      </c>
      <c r="E327" s="31">
        <v>5</v>
      </c>
      <c r="F327" s="31" t="s">
        <v>22</v>
      </c>
      <c r="G327" s="31">
        <v>6</v>
      </c>
      <c r="H327" s="31">
        <v>19</v>
      </c>
      <c r="I327" s="151" t="s">
        <v>16</v>
      </c>
      <c r="J327" s="31">
        <v>5</v>
      </c>
      <c r="K327" s="31" t="s">
        <v>22</v>
      </c>
      <c r="L327" s="31">
        <v>8</v>
      </c>
      <c r="M327" s="180">
        <v>19</v>
      </c>
      <c r="N327" s="264"/>
      <c r="O327" s="165">
        <v>43786</v>
      </c>
      <c r="P327" s="104">
        <f>+V327+AB327+AH327+AN327+AT327</f>
        <v>11</v>
      </c>
      <c r="Q327" s="50"/>
      <c r="R327" s="50"/>
      <c r="S327" s="50"/>
      <c r="T327" s="50"/>
      <c r="U327" s="50"/>
      <c r="V327" s="50">
        <f>SUM(V328:V345)</f>
        <v>2</v>
      </c>
      <c r="W327" s="50"/>
      <c r="X327" s="50"/>
      <c r="Y327" s="50"/>
      <c r="Z327" s="50"/>
      <c r="AA327" s="50"/>
      <c r="AB327" s="50">
        <f>SUM(AB328:AB345)</f>
        <v>1</v>
      </c>
      <c r="AC327" s="50"/>
      <c r="AD327" s="127"/>
      <c r="AE327" s="50"/>
      <c r="AF327" s="50"/>
      <c r="AG327" s="50"/>
      <c r="AH327" s="50">
        <f>SUM(AH328:AH345)</f>
        <v>2</v>
      </c>
      <c r="AI327" s="140"/>
      <c r="AJ327" s="114"/>
      <c r="AK327" s="50"/>
      <c r="AL327" s="50"/>
      <c r="AM327" s="50"/>
      <c r="AN327" s="50">
        <f>SUM(AN328:AN345)</f>
        <v>2</v>
      </c>
      <c r="AO327" s="50"/>
      <c r="AP327" s="50"/>
      <c r="AQ327" s="50"/>
      <c r="AR327" s="50"/>
      <c r="AS327" s="62"/>
      <c r="AT327" s="50">
        <f>SUM(AT328:AT345)</f>
        <v>4</v>
      </c>
      <c r="AU327" s="17"/>
      <c r="AV327" s="180">
        <v>19</v>
      </c>
    </row>
    <row r="328" spans="1:48" ht="19.5" customHeight="1">
      <c r="A328" s="229" t="s">
        <v>55</v>
      </c>
      <c r="B328" s="98">
        <v>0.41666666666666669</v>
      </c>
      <c r="C328" s="31"/>
      <c r="D328" s="31" t="s">
        <v>15</v>
      </c>
      <c r="E328" s="31" t="s">
        <v>99</v>
      </c>
      <c r="F328" s="31" t="s">
        <v>22</v>
      </c>
      <c r="G328" s="31" t="s">
        <v>106</v>
      </c>
      <c r="H328" s="20"/>
      <c r="I328" s="151" t="s">
        <v>16</v>
      </c>
      <c r="J328" s="31" t="s">
        <v>109</v>
      </c>
      <c r="K328" s="31" t="s">
        <v>22</v>
      </c>
      <c r="L328" s="31" t="s">
        <v>97</v>
      </c>
      <c r="M328" s="180">
        <v>52</v>
      </c>
      <c r="N328" s="264"/>
      <c r="O328" s="165" t="s">
        <v>55</v>
      </c>
      <c r="P328" s="109"/>
      <c r="Q328" s="38"/>
      <c r="R328" s="38"/>
      <c r="S328" s="38"/>
      <c r="T328" s="38"/>
      <c r="U328" s="38"/>
      <c r="V328" s="52"/>
      <c r="W328" s="40"/>
      <c r="X328" s="40"/>
      <c r="Y328" s="40"/>
      <c r="Z328" s="40"/>
      <c r="AA328" s="40"/>
      <c r="AB328" s="57"/>
      <c r="AC328" s="35"/>
      <c r="AD328" s="128"/>
      <c r="AE328" s="35"/>
      <c r="AF328" s="35"/>
      <c r="AG328" s="35"/>
      <c r="AH328" s="52"/>
      <c r="AI328" s="142"/>
      <c r="AJ328" s="115"/>
      <c r="AK328" s="35"/>
      <c r="AL328" s="35"/>
      <c r="AM328" s="35"/>
      <c r="AN328" s="52"/>
      <c r="AO328" s="35"/>
      <c r="AP328" s="51"/>
      <c r="AQ328" s="35"/>
      <c r="AR328" s="35"/>
      <c r="AS328" s="35"/>
      <c r="AT328" s="64"/>
      <c r="AU328" s="17"/>
      <c r="AV328" s="180">
        <v>74</v>
      </c>
    </row>
    <row r="329" spans="1:48" ht="19.5" customHeight="1">
      <c r="A329" s="351" t="s">
        <v>196</v>
      </c>
      <c r="B329" s="84" t="s">
        <v>12</v>
      </c>
      <c r="C329" s="84"/>
      <c r="D329" s="219"/>
      <c r="E329" s="189">
        <v>81</v>
      </c>
      <c r="F329" s="189"/>
      <c r="G329" s="189">
        <v>57</v>
      </c>
      <c r="H329" s="189"/>
      <c r="I329" s="189"/>
      <c r="J329" s="452">
        <v>79</v>
      </c>
      <c r="K329" s="452"/>
      <c r="L329" s="452">
        <v>71</v>
      </c>
      <c r="M329" s="180">
        <v>74</v>
      </c>
      <c r="N329" s="264"/>
      <c r="O329" s="14"/>
      <c r="P329" s="109"/>
      <c r="Q329" s="6"/>
      <c r="R329" s="97"/>
      <c r="S329" s="20"/>
      <c r="T329" s="20"/>
      <c r="U329" s="20"/>
      <c r="V329" s="20"/>
      <c r="W329" s="20">
        <v>34</v>
      </c>
      <c r="X329" s="20" t="s">
        <v>15</v>
      </c>
      <c r="Y329" s="20">
        <v>5</v>
      </c>
      <c r="Z329" s="20" t="s">
        <v>22</v>
      </c>
      <c r="AA329" s="20">
        <v>6</v>
      </c>
      <c r="AB329" s="20">
        <v>1</v>
      </c>
      <c r="AC329" s="35"/>
      <c r="AD329" s="128"/>
      <c r="AE329" s="35"/>
      <c r="AF329" s="35"/>
      <c r="AG329" s="35"/>
      <c r="AH329" s="52"/>
      <c r="AI329" s="142"/>
      <c r="AJ329" s="115"/>
      <c r="AK329" s="35"/>
      <c r="AL329" s="35"/>
      <c r="AM329" s="35"/>
      <c r="AN329" s="52"/>
      <c r="AO329" s="35"/>
      <c r="AP329" s="51"/>
      <c r="AQ329" s="35"/>
      <c r="AR329" s="35"/>
      <c r="AS329" s="35"/>
      <c r="AT329" s="64"/>
      <c r="AU329" s="27">
        <v>43786</v>
      </c>
      <c r="AV329" s="180"/>
    </row>
    <row r="330" spans="1:48" ht="19.5" customHeight="1">
      <c r="A330" s="351" t="s">
        <v>197</v>
      </c>
      <c r="B330" s="85">
        <v>2</v>
      </c>
      <c r="C330" s="31">
        <v>8</v>
      </c>
      <c r="D330" s="151" t="s">
        <v>16</v>
      </c>
      <c r="E330" s="31">
        <v>6</v>
      </c>
      <c r="F330" s="31" t="s">
        <v>22</v>
      </c>
      <c r="G330" s="31">
        <v>9</v>
      </c>
      <c r="H330" s="20">
        <v>22</v>
      </c>
      <c r="I330" s="151" t="s">
        <v>16</v>
      </c>
      <c r="J330" s="31">
        <v>1</v>
      </c>
      <c r="K330" s="31" t="s">
        <v>22</v>
      </c>
      <c r="L330" s="31">
        <v>4</v>
      </c>
      <c r="M330" s="188"/>
      <c r="N330" s="234"/>
      <c r="O330" s="17"/>
      <c r="P330" s="111"/>
      <c r="Q330" s="6"/>
      <c r="R330" s="97"/>
      <c r="S330" s="20"/>
      <c r="T330" s="20"/>
      <c r="U330" s="20"/>
      <c r="V330" s="20"/>
      <c r="W330" s="20"/>
      <c r="X330" s="20" t="s">
        <v>15</v>
      </c>
      <c r="Y330" s="20" t="s">
        <v>99</v>
      </c>
      <c r="Z330" s="20" t="s">
        <v>22</v>
      </c>
      <c r="AA330" s="20" t="s">
        <v>106</v>
      </c>
      <c r="AB330" s="20"/>
      <c r="AC330" s="20">
        <v>31</v>
      </c>
      <c r="AD330" s="22" t="s">
        <v>17</v>
      </c>
      <c r="AE330" s="20">
        <v>2</v>
      </c>
      <c r="AF330" s="20" t="s">
        <v>22</v>
      </c>
      <c r="AG330" s="20">
        <v>3</v>
      </c>
      <c r="AH330" s="20">
        <v>1</v>
      </c>
      <c r="AI330" s="20">
        <v>31</v>
      </c>
      <c r="AJ330" s="150" t="s">
        <v>18</v>
      </c>
      <c r="AK330" s="20">
        <v>2</v>
      </c>
      <c r="AL330" s="20" t="s">
        <v>22</v>
      </c>
      <c r="AM330" s="20">
        <v>3</v>
      </c>
      <c r="AN330" s="20">
        <v>1</v>
      </c>
      <c r="AO330" s="20">
        <v>22</v>
      </c>
      <c r="AP330" s="151" t="s">
        <v>16</v>
      </c>
      <c r="AQ330" s="20">
        <v>1</v>
      </c>
      <c r="AR330" s="20" t="s">
        <v>22</v>
      </c>
      <c r="AS330" s="20">
        <v>4</v>
      </c>
      <c r="AT330" s="20">
        <v>1</v>
      </c>
      <c r="AU330" s="27" t="s">
        <v>55</v>
      </c>
      <c r="AV330" s="83"/>
    </row>
    <row r="331" spans="1:48" ht="19.5" customHeight="1">
      <c r="A331" s="233"/>
      <c r="B331" s="84">
        <v>0.47916666666666669</v>
      </c>
      <c r="C331" s="20"/>
      <c r="D331" s="151" t="s">
        <v>16</v>
      </c>
      <c r="E331" s="31" t="s">
        <v>107</v>
      </c>
      <c r="F331" s="31" t="s">
        <v>22</v>
      </c>
      <c r="G331" s="31" t="s">
        <v>93</v>
      </c>
      <c r="H331" s="20"/>
      <c r="I331" s="151" t="s">
        <v>16</v>
      </c>
      <c r="J331" s="31" t="s">
        <v>85</v>
      </c>
      <c r="K331" s="31" t="s">
        <v>22</v>
      </c>
      <c r="L331" s="31" t="s">
        <v>98</v>
      </c>
      <c r="M331" s="187"/>
      <c r="N331" s="264"/>
      <c r="O331" s="17"/>
      <c r="P331" s="111"/>
      <c r="Q331" s="6">
        <v>33</v>
      </c>
      <c r="R331" s="97" t="s">
        <v>14</v>
      </c>
      <c r="S331" s="20">
        <v>3</v>
      </c>
      <c r="T331" s="20" t="s">
        <v>22</v>
      </c>
      <c r="U331" s="20">
        <v>8</v>
      </c>
      <c r="V331" s="20">
        <v>1</v>
      </c>
      <c r="W331" s="40"/>
      <c r="X331" s="40"/>
      <c r="Y331" s="40"/>
      <c r="Z331" s="40"/>
      <c r="AA331" s="40"/>
      <c r="AB331" s="57"/>
      <c r="AC331" s="20"/>
      <c r="AD331" s="22" t="s">
        <v>17</v>
      </c>
      <c r="AE331" s="20" t="s">
        <v>27</v>
      </c>
      <c r="AF331" s="20" t="s">
        <v>22</v>
      </c>
      <c r="AG331" s="20" t="s">
        <v>116</v>
      </c>
      <c r="AH331" s="20"/>
      <c r="AI331" s="20"/>
      <c r="AJ331" s="150" t="s">
        <v>18</v>
      </c>
      <c r="AK331" s="20" t="s">
        <v>37</v>
      </c>
      <c r="AL331" s="20" t="s">
        <v>22</v>
      </c>
      <c r="AM331" s="20" t="s">
        <v>39</v>
      </c>
      <c r="AN331" s="20"/>
      <c r="AO331" s="20"/>
      <c r="AP331" s="151" t="s">
        <v>16</v>
      </c>
      <c r="AQ331" s="20" t="s">
        <v>85</v>
      </c>
      <c r="AR331" s="20" t="s">
        <v>22</v>
      </c>
      <c r="AS331" s="31" t="s">
        <v>98</v>
      </c>
      <c r="AT331" s="20"/>
      <c r="AU331" s="14"/>
      <c r="AV331" s="180"/>
    </row>
    <row r="332" spans="1:48" ht="19.5" customHeight="1">
      <c r="A332" s="233"/>
      <c r="B332" s="84" t="s">
        <v>12</v>
      </c>
      <c r="C332" s="84"/>
      <c r="D332" s="219"/>
      <c r="E332" s="448">
        <v>20</v>
      </c>
      <c r="F332" s="565" t="s">
        <v>302</v>
      </c>
      <c r="G332" s="448">
        <v>0</v>
      </c>
      <c r="H332" s="189"/>
      <c r="I332" s="189"/>
      <c r="J332" s="189">
        <v>90</v>
      </c>
      <c r="K332" s="189"/>
      <c r="L332" s="189">
        <v>84</v>
      </c>
      <c r="M332" s="187"/>
      <c r="N332" s="264"/>
      <c r="O332" s="17"/>
      <c r="P332" s="111"/>
      <c r="Q332" s="6"/>
      <c r="R332" s="97" t="s">
        <v>14</v>
      </c>
      <c r="S332" s="20" t="s">
        <v>100</v>
      </c>
      <c r="T332" s="20" t="s">
        <v>22</v>
      </c>
      <c r="U332" s="20" t="s">
        <v>103</v>
      </c>
      <c r="V332" s="20"/>
      <c r="W332" s="40"/>
      <c r="X332" s="40"/>
      <c r="Y332" s="40"/>
      <c r="Z332" s="40"/>
      <c r="AA332" s="40"/>
      <c r="AB332" s="57"/>
      <c r="AC332" s="20">
        <v>32</v>
      </c>
      <c r="AD332" s="22" t="s">
        <v>17</v>
      </c>
      <c r="AE332" s="20">
        <v>1</v>
      </c>
      <c r="AF332" s="20" t="s">
        <v>22</v>
      </c>
      <c r="AG332" s="20">
        <v>9</v>
      </c>
      <c r="AH332" s="20">
        <v>1</v>
      </c>
      <c r="AI332" s="20">
        <v>14</v>
      </c>
      <c r="AJ332" s="150" t="s">
        <v>18</v>
      </c>
      <c r="AK332" s="31">
        <v>4</v>
      </c>
      <c r="AL332" s="20" t="s">
        <v>22</v>
      </c>
      <c r="AM332" s="31">
        <v>6</v>
      </c>
      <c r="AN332" s="20">
        <v>1</v>
      </c>
      <c r="AO332" s="20">
        <v>31</v>
      </c>
      <c r="AP332" s="151" t="s">
        <v>16</v>
      </c>
      <c r="AQ332" s="20">
        <v>2</v>
      </c>
      <c r="AR332" s="20" t="s">
        <v>22</v>
      </c>
      <c r="AS332" s="20">
        <v>3</v>
      </c>
      <c r="AT332" s="20">
        <v>1</v>
      </c>
      <c r="AU332" s="17"/>
      <c r="AV332" s="180"/>
    </row>
    <row r="333" spans="1:48" ht="19.5" customHeight="1">
      <c r="A333" s="233"/>
      <c r="B333" s="85">
        <v>3</v>
      </c>
      <c r="C333" s="31">
        <v>10</v>
      </c>
      <c r="D333" s="22" t="s">
        <v>17</v>
      </c>
      <c r="E333" s="31">
        <v>3</v>
      </c>
      <c r="F333" s="31" t="s">
        <v>22</v>
      </c>
      <c r="G333" s="31">
        <v>5</v>
      </c>
      <c r="H333" s="20">
        <v>31</v>
      </c>
      <c r="I333" s="151" t="s">
        <v>16</v>
      </c>
      <c r="J333" s="31">
        <v>2</v>
      </c>
      <c r="K333" s="31" t="s">
        <v>22</v>
      </c>
      <c r="L333" s="31">
        <v>3</v>
      </c>
      <c r="M333" s="187"/>
      <c r="N333" s="264"/>
      <c r="O333" s="17"/>
      <c r="P333" s="111"/>
      <c r="Q333" s="6">
        <v>35</v>
      </c>
      <c r="R333" s="97" t="s">
        <v>14</v>
      </c>
      <c r="S333" s="20">
        <v>1</v>
      </c>
      <c r="T333" s="20" t="s">
        <v>22</v>
      </c>
      <c r="U333" s="20">
        <v>4</v>
      </c>
      <c r="V333" s="20">
        <v>1</v>
      </c>
      <c r="W333" s="40"/>
      <c r="X333" s="40"/>
      <c r="Y333" s="40"/>
      <c r="Z333" s="40"/>
      <c r="AA333" s="40"/>
      <c r="AB333" s="57"/>
      <c r="AC333" s="20"/>
      <c r="AD333" s="22" t="s">
        <v>17</v>
      </c>
      <c r="AE333" s="20" t="s">
        <v>25</v>
      </c>
      <c r="AF333" s="20" t="s">
        <v>22</v>
      </c>
      <c r="AG333" s="20" t="s">
        <v>114</v>
      </c>
      <c r="AH333" s="20"/>
      <c r="AI333" s="20"/>
      <c r="AJ333" s="150" t="s">
        <v>18</v>
      </c>
      <c r="AK333" s="25" t="s">
        <v>41</v>
      </c>
      <c r="AL333" s="20" t="s">
        <v>22</v>
      </c>
      <c r="AM333" s="31" t="s">
        <v>45</v>
      </c>
      <c r="AN333" s="20"/>
      <c r="AO333" s="20"/>
      <c r="AP333" s="151" t="s">
        <v>16</v>
      </c>
      <c r="AQ333" s="20" t="s">
        <v>108</v>
      </c>
      <c r="AR333" s="20" t="s">
        <v>22</v>
      </c>
      <c r="AS333" s="20" t="s">
        <v>92</v>
      </c>
      <c r="AT333" s="20"/>
      <c r="AU333" s="17"/>
      <c r="AV333" s="180"/>
    </row>
    <row r="334" spans="1:48" ht="19.5" customHeight="1">
      <c r="A334" s="233"/>
      <c r="B334" s="84">
        <v>0.54166666666666663</v>
      </c>
      <c r="C334" s="31"/>
      <c r="D334" s="22" t="s">
        <v>17</v>
      </c>
      <c r="E334" s="31" t="s">
        <v>116</v>
      </c>
      <c r="F334" s="31" t="s">
        <v>22</v>
      </c>
      <c r="G334" s="31" t="s">
        <v>47</v>
      </c>
      <c r="H334" s="20"/>
      <c r="I334" s="151" t="s">
        <v>16</v>
      </c>
      <c r="J334" s="31" t="s">
        <v>108</v>
      </c>
      <c r="K334" s="31" t="s">
        <v>22</v>
      </c>
      <c r="L334" s="31" t="s">
        <v>92</v>
      </c>
      <c r="M334" s="187"/>
      <c r="N334" s="264"/>
      <c r="O334" s="17"/>
      <c r="P334" s="111"/>
      <c r="Q334" s="6"/>
      <c r="R334" s="97" t="s">
        <v>14</v>
      </c>
      <c r="S334" s="31" t="s">
        <v>83</v>
      </c>
      <c r="T334" s="20" t="s">
        <v>22</v>
      </c>
      <c r="U334" s="20" t="s">
        <v>94</v>
      </c>
      <c r="V334" s="20"/>
      <c r="W334" s="40"/>
      <c r="X334" s="40"/>
      <c r="Y334" s="40"/>
      <c r="Z334" s="40"/>
      <c r="AA334" s="40"/>
      <c r="AB334" s="57"/>
      <c r="AC334" s="35"/>
      <c r="AD334" s="128"/>
      <c r="AE334" s="35"/>
      <c r="AF334" s="35"/>
      <c r="AG334" s="35"/>
      <c r="AH334" s="52"/>
      <c r="AO334" s="31">
        <v>19</v>
      </c>
      <c r="AP334" s="151" t="s">
        <v>16</v>
      </c>
      <c r="AQ334" s="20">
        <v>5</v>
      </c>
      <c r="AR334" s="20" t="s">
        <v>22</v>
      </c>
      <c r="AS334" s="20">
        <v>8</v>
      </c>
      <c r="AT334" s="20">
        <v>1</v>
      </c>
      <c r="AU334" s="17"/>
      <c r="AV334" s="180"/>
    </row>
    <row r="335" spans="1:48" ht="19.5" customHeight="1">
      <c r="A335" s="233"/>
      <c r="B335" s="84" t="s">
        <v>12</v>
      </c>
      <c r="C335" s="84"/>
      <c r="D335" s="219"/>
      <c r="E335" s="189">
        <v>91</v>
      </c>
      <c r="F335" s="189"/>
      <c r="G335" s="189">
        <v>37</v>
      </c>
      <c r="H335" s="189"/>
      <c r="I335" s="189"/>
      <c r="J335" s="189">
        <v>82</v>
      </c>
      <c r="K335" s="189"/>
      <c r="L335" s="189">
        <v>73</v>
      </c>
      <c r="M335" s="187"/>
      <c r="N335" s="264"/>
      <c r="O335" s="17"/>
      <c r="P335" s="111"/>
      <c r="Q335" s="35"/>
      <c r="R335" s="35"/>
      <c r="S335" s="35"/>
      <c r="T335" s="35"/>
      <c r="U335" s="35"/>
      <c r="V335" s="52"/>
      <c r="W335" s="40"/>
      <c r="X335" s="40"/>
      <c r="Y335" s="40"/>
      <c r="Z335" s="40"/>
      <c r="AA335" s="40"/>
      <c r="AB335" s="57"/>
      <c r="AC335" s="35"/>
      <c r="AD335" s="128"/>
      <c r="AE335" s="35"/>
      <c r="AF335" s="35"/>
      <c r="AG335" s="35"/>
      <c r="AH335" s="52"/>
      <c r="AO335" s="20"/>
      <c r="AP335" s="151" t="s">
        <v>16</v>
      </c>
      <c r="AQ335" s="20" t="s">
        <v>109</v>
      </c>
      <c r="AR335" s="20" t="s">
        <v>22</v>
      </c>
      <c r="AS335" s="20" t="s">
        <v>97</v>
      </c>
      <c r="AT335" s="20"/>
      <c r="AU335" s="17"/>
      <c r="AV335" s="180"/>
    </row>
    <row r="336" spans="1:48" ht="19.5" customHeight="1">
      <c r="A336" s="229" t="s">
        <v>10</v>
      </c>
      <c r="B336" s="85">
        <v>4</v>
      </c>
      <c r="C336" s="20">
        <v>14</v>
      </c>
      <c r="D336" s="150" t="s">
        <v>18</v>
      </c>
      <c r="E336" s="31">
        <v>4</v>
      </c>
      <c r="F336" s="31" t="s">
        <v>22</v>
      </c>
      <c r="G336" s="31">
        <v>6</v>
      </c>
      <c r="H336" s="20">
        <v>32</v>
      </c>
      <c r="I336" s="22" t="s">
        <v>17</v>
      </c>
      <c r="J336" s="31">
        <v>1</v>
      </c>
      <c r="K336" s="31" t="s">
        <v>22</v>
      </c>
      <c r="L336" s="31">
        <v>9</v>
      </c>
      <c r="M336" s="187"/>
      <c r="N336" s="264"/>
      <c r="O336" s="14" t="s">
        <v>10</v>
      </c>
      <c r="P336" s="109"/>
      <c r="W336" s="40"/>
      <c r="X336" s="40"/>
      <c r="Y336" s="40"/>
      <c r="Z336" s="40"/>
      <c r="AA336" s="40"/>
      <c r="AB336" s="57"/>
      <c r="AC336" s="35"/>
      <c r="AD336" s="128"/>
      <c r="AE336" s="35"/>
      <c r="AF336" s="35"/>
      <c r="AG336" s="35"/>
      <c r="AH336" s="52"/>
      <c r="AI336" s="142"/>
      <c r="AJ336" s="115"/>
      <c r="AK336" s="35"/>
      <c r="AL336" s="35"/>
      <c r="AM336" s="35"/>
      <c r="AN336" s="52"/>
      <c r="AO336" s="23">
        <v>8</v>
      </c>
      <c r="AP336" s="151" t="s">
        <v>16</v>
      </c>
      <c r="AQ336" s="20">
        <v>6</v>
      </c>
      <c r="AR336" s="20" t="s">
        <v>22</v>
      </c>
      <c r="AS336" s="20">
        <v>9</v>
      </c>
      <c r="AT336" s="20">
        <v>1</v>
      </c>
      <c r="AU336" s="17"/>
      <c r="AV336" s="180"/>
    </row>
    <row r="337" spans="1:48" ht="19.5" customHeight="1">
      <c r="A337" s="236" t="s">
        <v>107</v>
      </c>
      <c r="B337" s="84">
        <v>0.60416666666666663</v>
      </c>
      <c r="C337" s="20"/>
      <c r="D337" s="150" t="s">
        <v>18</v>
      </c>
      <c r="E337" s="31" t="s">
        <v>41</v>
      </c>
      <c r="F337" s="31" t="s">
        <v>22</v>
      </c>
      <c r="G337" s="31" t="s">
        <v>45</v>
      </c>
      <c r="H337" s="20"/>
      <c r="I337" s="22" t="s">
        <v>17</v>
      </c>
      <c r="J337" s="31" t="s">
        <v>25</v>
      </c>
      <c r="K337" s="31" t="s">
        <v>22</v>
      </c>
      <c r="L337" s="31" t="s">
        <v>114</v>
      </c>
      <c r="M337" s="187"/>
      <c r="N337" s="264"/>
      <c r="O337" s="14"/>
      <c r="P337" s="109"/>
      <c r="W337" s="40"/>
      <c r="X337" s="40"/>
      <c r="Y337" s="40"/>
      <c r="Z337" s="40"/>
      <c r="AA337" s="40"/>
      <c r="AB337" s="57"/>
      <c r="AC337" s="35"/>
      <c r="AD337" s="128"/>
      <c r="AE337" s="35"/>
      <c r="AF337" s="35"/>
      <c r="AG337" s="35"/>
      <c r="AH337" s="52"/>
      <c r="AI337" s="142"/>
      <c r="AJ337" s="115"/>
      <c r="AK337" s="35"/>
      <c r="AL337" s="35"/>
      <c r="AM337" s="35"/>
      <c r="AN337" s="52"/>
      <c r="AO337" s="20"/>
      <c r="AP337" s="151" t="s">
        <v>16</v>
      </c>
      <c r="AQ337" s="25" t="s">
        <v>107</v>
      </c>
      <c r="AR337" s="20" t="s">
        <v>22</v>
      </c>
      <c r="AS337" s="20" t="s">
        <v>93</v>
      </c>
      <c r="AT337" s="20"/>
      <c r="AU337" s="17"/>
      <c r="AV337" s="180"/>
    </row>
    <row r="338" spans="1:48" ht="19.5" customHeight="1">
      <c r="A338" s="238" t="s">
        <v>25</v>
      </c>
      <c r="B338" s="84" t="s">
        <v>12</v>
      </c>
      <c r="C338" s="84"/>
      <c r="D338" s="219"/>
      <c r="E338" s="189">
        <v>59</v>
      </c>
      <c r="F338" s="189"/>
      <c r="G338" s="189">
        <v>61</v>
      </c>
      <c r="H338" s="189"/>
      <c r="I338" s="189"/>
      <c r="J338" s="189">
        <v>166</v>
      </c>
      <c r="K338" s="189"/>
      <c r="L338" s="189">
        <v>23</v>
      </c>
      <c r="M338" s="187"/>
      <c r="N338" s="264"/>
      <c r="O338" s="17"/>
      <c r="P338" s="111"/>
      <c r="V338" s="52"/>
      <c r="W338" s="40"/>
      <c r="X338" s="40"/>
      <c r="Y338" s="40"/>
      <c r="Z338" s="40"/>
      <c r="AA338" s="40"/>
      <c r="AB338" s="57"/>
      <c r="AC338" s="35"/>
      <c r="AD338" s="128"/>
      <c r="AE338" s="35"/>
      <c r="AF338" s="35"/>
      <c r="AG338" s="35"/>
      <c r="AH338" s="52"/>
      <c r="AI338" s="142"/>
      <c r="AJ338" s="115"/>
      <c r="AK338" s="35"/>
      <c r="AL338" s="35"/>
      <c r="AM338" s="35"/>
      <c r="AN338" s="52"/>
      <c r="AO338" s="35"/>
      <c r="AP338" s="51"/>
      <c r="AQ338" s="35"/>
      <c r="AR338" s="35"/>
      <c r="AS338" s="35"/>
      <c r="AT338" s="64"/>
      <c r="AU338" s="14" t="s">
        <v>10</v>
      </c>
      <c r="AV338" s="180"/>
    </row>
    <row r="339" spans="1:48" ht="19.5" customHeight="1">
      <c r="A339" s="236" t="s">
        <v>100</v>
      </c>
      <c r="B339" s="85">
        <v>5</v>
      </c>
      <c r="C339" s="20">
        <v>33</v>
      </c>
      <c r="D339" s="123" t="s">
        <v>14</v>
      </c>
      <c r="E339" s="31">
        <v>3</v>
      </c>
      <c r="F339" s="31" t="s">
        <v>22</v>
      </c>
      <c r="G339" s="31">
        <v>8</v>
      </c>
      <c r="H339" s="31">
        <v>2</v>
      </c>
      <c r="I339" s="31" t="s">
        <v>15</v>
      </c>
      <c r="J339" s="31">
        <v>1</v>
      </c>
      <c r="K339" s="31" t="s">
        <v>22</v>
      </c>
      <c r="L339" s="31">
        <v>8</v>
      </c>
      <c r="M339" s="187"/>
      <c r="N339" s="264"/>
      <c r="O339" s="17"/>
      <c r="P339" s="111"/>
      <c r="V339" s="52"/>
      <c r="W339" s="40"/>
      <c r="X339" s="40"/>
      <c r="Y339" s="40"/>
      <c r="Z339" s="40"/>
      <c r="AA339" s="40"/>
      <c r="AB339" s="57"/>
      <c r="AC339" s="35"/>
      <c r="AD339" s="128"/>
      <c r="AE339" s="35"/>
      <c r="AF339" s="35"/>
      <c r="AG339" s="35"/>
      <c r="AH339" s="52"/>
      <c r="AI339" s="142"/>
      <c r="AJ339" s="115"/>
      <c r="AK339" s="35"/>
      <c r="AL339" s="35"/>
      <c r="AM339" s="35"/>
      <c r="AN339" s="52"/>
      <c r="AO339" s="35"/>
      <c r="AP339" s="51"/>
      <c r="AQ339" s="35"/>
      <c r="AR339" s="35"/>
      <c r="AS339" s="35"/>
      <c r="AT339" s="64"/>
      <c r="AU339" s="14"/>
      <c r="AV339" s="180"/>
    </row>
    <row r="340" spans="1:48" ht="19.5" customHeight="1">
      <c r="A340" s="236" t="s">
        <v>108</v>
      </c>
      <c r="B340" s="84">
        <v>0.66666666666666663</v>
      </c>
      <c r="C340" s="20"/>
      <c r="D340" s="123" t="s">
        <v>14</v>
      </c>
      <c r="E340" s="31" t="s">
        <v>100</v>
      </c>
      <c r="F340" s="31" t="s">
        <v>22</v>
      </c>
      <c r="G340" s="31" t="s">
        <v>103</v>
      </c>
      <c r="H340" s="31"/>
      <c r="I340" s="31" t="s">
        <v>15</v>
      </c>
      <c r="J340" s="31" t="s">
        <v>84</v>
      </c>
      <c r="K340" s="31" t="s">
        <v>22</v>
      </c>
      <c r="L340" s="31" t="s">
        <v>184</v>
      </c>
      <c r="M340" s="187"/>
      <c r="N340" s="264"/>
      <c r="O340" s="17"/>
      <c r="P340" s="111"/>
      <c r="V340" s="52"/>
      <c r="W340" s="40"/>
      <c r="X340" s="40"/>
      <c r="Y340" s="40"/>
      <c r="Z340" s="40"/>
      <c r="AA340" s="40"/>
      <c r="AB340" s="57"/>
      <c r="AC340" s="35"/>
      <c r="AD340" s="128"/>
      <c r="AE340" s="35"/>
      <c r="AF340" s="35"/>
      <c r="AG340" s="35"/>
      <c r="AH340" s="52"/>
      <c r="AI340" s="142"/>
      <c r="AJ340" s="115"/>
      <c r="AK340" s="35"/>
      <c r="AL340" s="35"/>
      <c r="AM340" s="35"/>
      <c r="AN340" s="52"/>
      <c r="AO340" s="35"/>
      <c r="AP340" s="51"/>
      <c r="AQ340" s="35"/>
      <c r="AR340" s="35"/>
      <c r="AS340" s="35"/>
      <c r="AT340" s="64"/>
      <c r="AU340" s="17"/>
      <c r="AV340" s="180"/>
    </row>
    <row r="341" spans="1:48" ht="19.5" customHeight="1">
      <c r="A341" s="239"/>
      <c r="B341" s="84" t="s">
        <v>12</v>
      </c>
      <c r="C341" s="84"/>
      <c r="D341" s="219"/>
      <c r="E341" s="189">
        <v>71</v>
      </c>
      <c r="F341" s="189"/>
      <c r="G341" s="189">
        <v>84</v>
      </c>
      <c r="H341" s="189"/>
      <c r="I341" s="189"/>
      <c r="J341" s="448">
        <v>20</v>
      </c>
      <c r="K341" s="565" t="s">
        <v>302</v>
      </c>
      <c r="L341" s="448">
        <v>0</v>
      </c>
      <c r="M341" s="180"/>
      <c r="N341" s="264"/>
      <c r="O341" s="17"/>
      <c r="P341" s="111"/>
      <c r="Q341" s="35"/>
      <c r="R341" s="35"/>
      <c r="S341" s="35"/>
      <c r="T341" s="35"/>
      <c r="U341" s="35"/>
      <c r="V341" s="52"/>
      <c r="W341" s="40"/>
      <c r="X341" s="40"/>
      <c r="Y341" s="40"/>
      <c r="Z341" s="40"/>
      <c r="AA341" s="40"/>
      <c r="AB341" s="57"/>
      <c r="AC341" s="35"/>
      <c r="AD341" s="128"/>
      <c r="AE341" s="35"/>
      <c r="AF341" s="35"/>
      <c r="AG341" s="35"/>
      <c r="AH341" s="52"/>
      <c r="AI341" s="142"/>
      <c r="AJ341" s="115"/>
      <c r="AK341" s="35"/>
      <c r="AL341" s="35"/>
      <c r="AM341" s="35"/>
      <c r="AN341" s="52"/>
      <c r="AO341" s="35"/>
      <c r="AP341" s="51"/>
      <c r="AQ341" s="35"/>
      <c r="AR341" s="35"/>
      <c r="AS341" s="35"/>
      <c r="AT341" s="64"/>
      <c r="AU341" s="17"/>
      <c r="AV341" s="180"/>
    </row>
    <row r="342" spans="1:48" ht="19.5" customHeight="1">
      <c r="A342" s="233"/>
      <c r="B342" s="85">
        <v>6</v>
      </c>
      <c r="C342" s="31">
        <v>16</v>
      </c>
      <c r="D342" s="22" t="s">
        <v>17</v>
      </c>
      <c r="E342" s="193">
        <v>2</v>
      </c>
      <c r="F342" s="31" t="s">
        <v>22</v>
      </c>
      <c r="G342" s="31">
        <v>7</v>
      </c>
      <c r="H342" s="31">
        <v>20</v>
      </c>
      <c r="I342" s="150" t="s">
        <v>18</v>
      </c>
      <c r="J342" s="31">
        <v>3</v>
      </c>
      <c r="K342" s="31" t="s">
        <v>22</v>
      </c>
      <c r="L342" s="31">
        <v>7</v>
      </c>
      <c r="M342" s="180"/>
      <c r="N342" s="264"/>
      <c r="O342" s="17"/>
      <c r="P342" s="111"/>
      <c r="Q342" s="35"/>
      <c r="R342" s="35"/>
      <c r="S342" s="35"/>
      <c r="T342" s="35"/>
      <c r="U342" s="35"/>
      <c r="V342" s="52"/>
      <c r="W342" s="40"/>
      <c r="X342" s="40"/>
      <c r="Y342" s="40"/>
      <c r="Z342" s="40"/>
      <c r="AA342" s="40"/>
      <c r="AB342" s="57"/>
      <c r="AC342" s="35"/>
      <c r="AD342" s="128"/>
      <c r="AE342" s="35"/>
      <c r="AF342" s="35"/>
      <c r="AG342" s="35"/>
      <c r="AH342" s="52"/>
      <c r="AI342" s="142"/>
      <c r="AJ342" s="115"/>
      <c r="AK342" s="35"/>
      <c r="AL342" s="35"/>
      <c r="AM342" s="35"/>
      <c r="AN342" s="52"/>
      <c r="AO342" s="35"/>
      <c r="AP342" s="51"/>
      <c r="AQ342" s="35"/>
      <c r="AR342" s="35"/>
      <c r="AS342" s="35"/>
      <c r="AT342" s="64"/>
      <c r="AU342" s="17"/>
      <c r="AV342" s="180"/>
    </row>
    <row r="343" spans="1:48" ht="19.5" customHeight="1">
      <c r="A343" s="233"/>
      <c r="B343" s="84">
        <v>0.72916666666666663</v>
      </c>
      <c r="C343" s="31"/>
      <c r="D343" s="22" t="s">
        <v>17</v>
      </c>
      <c r="E343" s="31" t="s">
        <v>27</v>
      </c>
      <c r="F343" s="30" t="s">
        <v>22</v>
      </c>
      <c r="G343" s="31" t="s">
        <v>31</v>
      </c>
      <c r="H343" s="31"/>
      <c r="I343" s="150" t="s">
        <v>18</v>
      </c>
      <c r="J343" s="31" t="s">
        <v>39</v>
      </c>
      <c r="K343" s="31" t="s">
        <v>22</v>
      </c>
      <c r="L343" s="31" t="s">
        <v>118</v>
      </c>
      <c r="M343" s="180"/>
      <c r="N343" s="264"/>
      <c r="O343" s="17"/>
      <c r="P343" s="111"/>
      <c r="Q343" s="35"/>
      <c r="R343" s="35"/>
      <c r="S343" s="35"/>
      <c r="T343" s="35"/>
      <c r="U343" s="35"/>
      <c r="V343" s="52"/>
      <c r="W343" s="40"/>
      <c r="X343" s="40"/>
      <c r="Y343" s="40"/>
      <c r="Z343" s="40"/>
      <c r="AA343" s="40"/>
      <c r="AB343" s="57"/>
      <c r="AC343" s="35"/>
      <c r="AD343" s="128"/>
      <c r="AE343" s="35"/>
      <c r="AF343" s="35"/>
      <c r="AG343" s="35"/>
      <c r="AH343" s="52"/>
      <c r="AI343" s="142"/>
      <c r="AJ343" s="115"/>
      <c r="AK343" s="35"/>
      <c r="AL343" s="35"/>
      <c r="AM343" s="35"/>
      <c r="AN343" s="52"/>
      <c r="AO343" s="35"/>
      <c r="AP343" s="51"/>
      <c r="AQ343" s="35"/>
      <c r="AR343" s="35"/>
      <c r="AS343" s="35"/>
      <c r="AT343" s="64"/>
      <c r="AU343" s="17"/>
      <c r="AV343" s="180"/>
    </row>
    <row r="344" spans="1:48" ht="19.5" customHeight="1">
      <c r="A344" s="233"/>
      <c r="B344" s="84" t="s">
        <v>12</v>
      </c>
      <c r="C344" s="84"/>
      <c r="D344" s="219"/>
      <c r="E344" s="453">
        <v>109</v>
      </c>
      <c r="F344" s="189"/>
      <c r="G344" s="189">
        <v>26</v>
      </c>
      <c r="H344" s="189"/>
      <c r="I344" s="189"/>
      <c r="J344" s="189">
        <v>76</v>
      </c>
      <c r="K344" s="189"/>
      <c r="L344" s="189">
        <v>79</v>
      </c>
      <c r="M344" s="180"/>
      <c r="N344" s="264"/>
      <c r="O344" s="17"/>
      <c r="P344" s="111"/>
      <c r="Q344" s="35"/>
      <c r="R344" s="35"/>
      <c r="S344" s="35"/>
      <c r="T344" s="35"/>
      <c r="U344" s="35"/>
      <c r="V344" s="52"/>
      <c r="W344" s="40"/>
      <c r="X344" s="40"/>
      <c r="Y344" s="40"/>
      <c r="Z344" s="40"/>
      <c r="AA344" s="40"/>
      <c r="AB344" s="57"/>
      <c r="AC344" s="35"/>
      <c r="AD344" s="128"/>
      <c r="AE344" s="35"/>
      <c r="AF344" s="35"/>
      <c r="AG344" s="35"/>
      <c r="AH344" s="52"/>
      <c r="AI344" s="142"/>
      <c r="AJ344" s="115"/>
      <c r="AK344" s="35"/>
      <c r="AL344" s="35"/>
      <c r="AM344" s="35"/>
      <c r="AN344" s="52"/>
      <c r="AO344" s="35"/>
      <c r="AP344" s="51"/>
      <c r="AQ344" s="35"/>
      <c r="AR344" s="35"/>
      <c r="AS344" s="35"/>
      <c r="AT344" s="64"/>
      <c r="AU344" s="17"/>
      <c r="AV344" s="180"/>
    </row>
    <row r="345" spans="1:48" ht="19.5" customHeight="1" thickBot="1">
      <c r="A345" s="240"/>
      <c r="B345" s="241"/>
      <c r="C345" s="241"/>
      <c r="D345" s="243"/>
      <c r="E345" s="243"/>
      <c r="F345" s="243"/>
      <c r="G345" s="243"/>
      <c r="H345" s="243"/>
      <c r="I345" s="243"/>
      <c r="J345" s="243"/>
      <c r="K345" s="243"/>
      <c r="L345" s="243"/>
      <c r="M345" s="274"/>
      <c r="N345" s="284"/>
      <c r="O345" s="17"/>
      <c r="P345" s="111"/>
      <c r="Q345" s="35"/>
      <c r="R345" s="35"/>
      <c r="S345" s="35"/>
      <c r="T345" s="35"/>
      <c r="U345" s="35"/>
      <c r="V345" s="52"/>
      <c r="W345" s="40"/>
      <c r="X345" s="40"/>
      <c r="Y345" s="40"/>
      <c r="Z345" s="40"/>
      <c r="AA345" s="40"/>
      <c r="AB345" s="57"/>
      <c r="AC345" s="35"/>
      <c r="AD345" s="128"/>
      <c r="AE345" s="35"/>
      <c r="AF345" s="35"/>
      <c r="AG345" s="35"/>
      <c r="AH345" s="52"/>
      <c r="AI345" s="142"/>
      <c r="AJ345" s="115"/>
      <c r="AK345" s="35"/>
      <c r="AL345" s="35"/>
      <c r="AM345" s="35"/>
      <c r="AN345" s="52"/>
      <c r="AO345" s="35"/>
      <c r="AP345" s="51"/>
      <c r="AQ345" s="35"/>
      <c r="AR345" s="35"/>
      <c r="AS345" s="35"/>
      <c r="AT345" s="64"/>
      <c r="AU345" s="17"/>
      <c r="AV345" s="180"/>
    </row>
    <row r="346" spans="1:48" ht="18" customHeight="1">
      <c r="A346" s="255"/>
      <c r="B346" s="268"/>
      <c r="C346" s="256"/>
      <c r="D346" s="257"/>
      <c r="E346" s="257"/>
      <c r="F346" s="257"/>
      <c r="G346" s="257"/>
      <c r="H346" s="257"/>
      <c r="I346" s="257"/>
      <c r="J346" s="257"/>
      <c r="K346" s="257"/>
      <c r="L346" s="257"/>
      <c r="M346" s="251" t="s">
        <v>146</v>
      </c>
      <c r="N346" s="252" t="s">
        <v>147</v>
      </c>
      <c r="O346" s="17"/>
      <c r="P346" s="111"/>
      <c r="Q346" s="48"/>
      <c r="R346" s="48"/>
      <c r="S346" s="48"/>
      <c r="T346" s="48"/>
      <c r="U346" s="48"/>
      <c r="V346" s="66"/>
      <c r="W346" s="12"/>
      <c r="X346" s="12"/>
      <c r="Y346" s="12"/>
      <c r="Z346" s="12"/>
      <c r="AA346" s="12"/>
      <c r="AB346" s="64"/>
      <c r="AC346" s="12"/>
      <c r="AD346" s="133"/>
      <c r="AE346" s="12"/>
      <c r="AF346" s="12"/>
      <c r="AG346" s="12"/>
      <c r="AH346" s="64"/>
      <c r="AI346" s="144"/>
      <c r="AJ346" s="118"/>
      <c r="AK346" s="12"/>
      <c r="AL346" s="12"/>
      <c r="AM346" s="12"/>
      <c r="AN346" s="64"/>
      <c r="AO346" s="12"/>
      <c r="AP346" s="64"/>
      <c r="AQ346" s="12"/>
      <c r="AR346" s="12"/>
      <c r="AS346" s="28"/>
      <c r="AT346" s="68"/>
      <c r="AU346" s="17"/>
      <c r="AV346" s="178" t="s">
        <v>146</v>
      </c>
    </row>
    <row r="347" spans="1:48" ht="19.5" customHeight="1">
      <c r="A347" s="229">
        <v>43792</v>
      </c>
      <c r="B347" s="219">
        <v>1</v>
      </c>
      <c r="C347" s="20">
        <v>42</v>
      </c>
      <c r="D347" s="123" t="s">
        <v>14</v>
      </c>
      <c r="E347" s="31">
        <v>7</v>
      </c>
      <c r="F347" s="31" t="s">
        <v>22</v>
      </c>
      <c r="G347" s="31">
        <v>8</v>
      </c>
      <c r="H347" s="31">
        <v>22</v>
      </c>
      <c r="I347" s="150" t="s">
        <v>18</v>
      </c>
      <c r="J347" s="31">
        <v>1</v>
      </c>
      <c r="K347" s="31" t="s">
        <v>22</v>
      </c>
      <c r="L347" s="31">
        <v>4</v>
      </c>
      <c r="M347" s="180">
        <v>18</v>
      </c>
      <c r="N347" s="264"/>
      <c r="O347" s="165">
        <v>43793</v>
      </c>
      <c r="P347" s="104">
        <f>+V347+AB347+AH347+AN347+AT347</f>
        <v>10</v>
      </c>
      <c r="Q347" s="50"/>
      <c r="R347" s="50"/>
      <c r="S347" s="50"/>
      <c r="T347" s="50"/>
      <c r="U347" s="50"/>
      <c r="V347" s="50">
        <f>SUM(V348:V365)</f>
        <v>3</v>
      </c>
      <c r="W347" s="50"/>
      <c r="X347" s="50"/>
      <c r="Y347" s="50"/>
      <c r="Z347" s="50"/>
      <c r="AA347" s="50"/>
      <c r="AB347" s="50">
        <f>SUM(AB348:AB365)</f>
        <v>2</v>
      </c>
      <c r="AC347" s="50"/>
      <c r="AD347" s="127"/>
      <c r="AE347" s="50"/>
      <c r="AF347" s="50"/>
      <c r="AG347" s="50"/>
      <c r="AH347" s="50">
        <f>SUM(AH348:AH365)</f>
        <v>2</v>
      </c>
      <c r="AI347" s="140"/>
      <c r="AJ347" s="114"/>
      <c r="AK347" s="50"/>
      <c r="AL347" s="50"/>
      <c r="AM347" s="50"/>
      <c r="AN347" s="50">
        <f>SUM(AN348:AN365)</f>
        <v>2</v>
      </c>
      <c r="AO347" s="50"/>
      <c r="AP347" s="50"/>
      <c r="AQ347" s="50"/>
      <c r="AR347" s="50"/>
      <c r="AS347" s="62"/>
      <c r="AT347" s="50">
        <f>SUM(AT348:AT365)</f>
        <v>1</v>
      </c>
      <c r="AU347" s="17"/>
      <c r="AV347" s="182">
        <v>18</v>
      </c>
    </row>
    <row r="348" spans="1:48" ht="19.5" customHeight="1">
      <c r="A348" s="229" t="s">
        <v>55</v>
      </c>
      <c r="B348" s="84">
        <v>0.41666666666666669</v>
      </c>
      <c r="C348" s="20"/>
      <c r="D348" s="123" t="s">
        <v>14</v>
      </c>
      <c r="E348" s="31" t="s">
        <v>110</v>
      </c>
      <c r="F348" s="31" t="s">
        <v>22</v>
      </c>
      <c r="G348" s="31" t="s">
        <v>103</v>
      </c>
      <c r="H348" s="31"/>
      <c r="I348" s="150" t="s">
        <v>18</v>
      </c>
      <c r="J348" s="195" t="s">
        <v>35</v>
      </c>
      <c r="K348" s="31" t="s">
        <v>22</v>
      </c>
      <c r="L348" s="31" t="s">
        <v>41</v>
      </c>
      <c r="M348" s="180">
        <v>23</v>
      </c>
      <c r="N348" s="264"/>
      <c r="O348" s="165" t="s">
        <v>55</v>
      </c>
      <c r="P348" s="109"/>
      <c r="Q348" s="11"/>
      <c r="R348" s="11"/>
      <c r="S348" s="11"/>
      <c r="T348" s="39"/>
      <c r="U348" s="11"/>
      <c r="V348" s="69"/>
      <c r="W348" s="70"/>
      <c r="X348" s="70"/>
      <c r="Y348" s="70"/>
      <c r="Z348" s="70"/>
      <c r="AA348" s="70"/>
      <c r="AB348" s="159"/>
      <c r="AC348" s="20"/>
      <c r="AD348" s="22"/>
      <c r="AE348" s="20"/>
      <c r="AF348" s="20"/>
      <c r="AG348" s="20"/>
      <c r="AH348" s="20"/>
      <c r="AI348" s="20"/>
      <c r="AJ348" s="123"/>
      <c r="AK348" s="20"/>
      <c r="AL348" s="20"/>
      <c r="AM348" s="20"/>
      <c r="AN348" s="20"/>
      <c r="AO348" s="35"/>
      <c r="AP348" s="51"/>
      <c r="AQ348" s="35"/>
      <c r="AR348" s="35"/>
      <c r="AS348" s="35"/>
      <c r="AT348" s="64"/>
      <c r="AU348" s="17"/>
      <c r="AV348" s="180">
        <v>19</v>
      </c>
    </row>
    <row r="349" spans="1:48" ht="19.5" customHeight="1">
      <c r="A349" s="351" t="s">
        <v>196</v>
      </c>
      <c r="B349" s="84" t="s">
        <v>12</v>
      </c>
      <c r="C349" s="84"/>
      <c r="D349" s="219"/>
      <c r="E349" s="465" t="s">
        <v>13</v>
      </c>
      <c r="F349" s="465"/>
      <c r="G349" s="465"/>
      <c r="H349" s="219"/>
      <c r="I349" s="219"/>
      <c r="J349" s="467" t="s">
        <v>13</v>
      </c>
      <c r="K349" s="467"/>
      <c r="L349" s="467"/>
      <c r="M349" s="180">
        <v>69</v>
      </c>
      <c r="N349" s="264"/>
      <c r="O349" s="14"/>
      <c r="P349" s="109"/>
      <c r="Q349" s="6">
        <v>42</v>
      </c>
      <c r="R349" s="97" t="s">
        <v>14</v>
      </c>
      <c r="S349" s="20">
        <v>7</v>
      </c>
      <c r="T349" s="20" t="s">
        <v>22</v>
      </c>
      <c r="U349" s="20">
        <v>8</v>
      </c>
      <c r="V349" s="20">
        <v>1</v>
      </c>
      <c r="AC349" s="20">
        <v>33</v>
      </c>
      <c r="AD349" s="22" t="s">
        <v>17</v>
      </c>
      <c r="AE349" s="20">
        <v>7</v>
      </c>
      <c r="AF349" s="20" t="s">
        <v>22</v>
      </c>
      <c r="AG349" s="20">
        <v>8</v>
      </c>
      <c r="AH349" s="20">
        <v>1</v>
      </c>
      <c r="AI349" s="20">
        <v>33</v>
      </c>
      <c r="AJ349" s="150" t="s">
        <v>18</v>
      </c>
      <c r="AK349" s="20">
        <v>7</v>
      </c>
      <c r="AL349" s="20" t="s">
        <v>22</v>
      </c>
      <c r="AM349" s="20">
        <v>8</v>
      </c>
      <c r="AN349" s="20">
        <v>1</v>
      </c>
      <c r="AO349" s="35"/>
      <c r="AP349" s="51"/>
      <c r="AQ349" s="46"/>
      <c r="AR349" s="35"/>
      <c r="AS349" s="35"/>
      <c r="AT349" s="64"/>
      <c r="AU349" s="27">
        <v>43793</v>
      </c>
      <c r="AV349" s="180"/>
    </row>
    <row r="350" spans="1:48" ht="19.5" customHeight="1">
      <c r="A350" s="351" t="s">
        <v>197</v>
      </c>
      <c r="B350" s="85">
        <v>2</v>
      </c>
      <c r="C350" s="20">
        <v>33</v>
      </c>
      <c r="D350" s="22" t="s">
        <v>17</v>
      </c>
      <c r="E350" s="31">
        <v>7</v>
      </c>
      <c r="F350" s="31" t="s">
        <v>22</v>
      </c>
      <c r="G350" s="31">
        <v>8</v>
      </c>
      <c r="H350" s="20">
        <v>43</v>
      </c>
      <c r="I350" s="123" t="s">
        <v>14</v>
      </c>
      <c r="J350" s="31">
        <v>5</v>
      </c>
      <c r="K350" s="31" t="s">
        <v>22</v>
      </c>
      <c r="L350" s="31">
        <v>6</v>
      </c>
      <c r="M350" s="180">
        <v>74</v>
      </c>
      <c r="N350" s="234"/>
      <c r="O350" s="17"/>
      <c r="P350" s="111"/>
      <c r="Q350" s="6"/>
      <c r="R350" s="97" t="s">
        <v>14</v>
      </c>
      <c r="S350" s="20" t="s">
        <v>110</v>
      </c>
      <c r="T350" s="20" t="s">
        <v>22</v>
      </c>
      <c r="U350" s="20" t="s">
        <v>103</v>
      </c>
      <c r="V350" s="20"/>
      <c r="AC350" s="20"/>
      <c r="AD350" s="22" t="s">
        <v>17</v>
      </c>
      <c r="AE350" s="20" t="s">
        <v>31</v>
      </c>
      <c r="AF350" s="20" t="s">
        <v>22</v>
      </c>
      <c r="AG350" s="20" t="s">
        <v>33</v>
      </c>
      <c r="AH350" s="20"/>
      <c r="AI350" s="20"/>
      <c r="AJ350" s="150" t="s">
        <v>18</v>
      </c>
      <c r="AK350" s="20" t="s">
        <v>118</v>
      </c>
      <c r="AL350" s="20" t="s">
        <v>22</v>
      </c>
      <c r="AM350" s="20" t="s">
        <v>51</v>
      </c>
      <c r="AN350" s="20"/>
      <c r="AO350" s="11"/>
      <c r="AP350" s="69"/>
      <c r="AQ350" s="11"/>
      <c r="AR350" s="11"/>
      <c r="AS350" s="11"/>
      <c r="AT350" s="64"/>
      <c r="AU350" s="27" t="s">
        <v>55</v>
      </c>
      <c r="AV350" s="83">
        <v>74</v>
      </c>
    </row>
    <row r="351" spans="1:48" ht="19.5" customHeight="1">
      <c r="A351" s="233"/>
      <c r="B351" s="84">
        <v>0.47916666666666669</v>
      </c>
      <c r="C351" s="20"/>
      <c r="D351" s="22" t="s">
        <v>17</v>
      </c>
      <c r="E351" s="31" t="s">
        <v>31</v>
      </c>
      <c r="F351" s="31" t="s">
        <v>22</v>
      </c>
      <c r="G351" s="31" t="s">
        <v>33</v>
      </c>
      <c r="H351" s="20"/>
      <c r="I351" s="123" t="s">
        <v>14</v>
      </c>
      <c r="J351" s="24" t="s">
        <v>86</v>
      </c>
      <c r="K351" s="31" t="s">
        <v>22</v>
      </c>
      <c r="L351" s="31" t="s">
        <v>95</v>
      </c>
      <c r="M351" s="180"/>
      <c r="N351" s="264"/>
      <c r="O351" s="17"/>
      <c r="P351" s="111"/>
      <c r="Q351" s="6">
        <v>43</v>
      </c>
      <c r="R351" s="97" t="s">
        <v>14</v>
      </c>
      <c r="S351" s="20">
        <v>5</v>
      </c>
      <c r="T351" s="20" t="s">
        <v>22</v>
      </c>
      <c r="U351" s="20">
        <v>6</v>
      </c>
      <c r="V351" s="20">
        <v>1</v>
      </c>
      <c r="W351" s="20">
        <v>35</v>
      </c>
      <c r="X351" s="20" t="s">
        <v>15</v>
      </c>
      <c r="Y351" s="20">
        <v>3</v>
      </c>
      <c r="Z351" s="20" t="s">
        <v>22</v>
      </c>
      <c r="AA351" s="20">
        <v>4</v>
      </c>
      <c r="AB351" s="20">
        <v>1</v>
      </c>
      <c r="AC351" s="20">
        <v>34</v>
      </c>
      <c r="AD351" s="22" t="s">
        <v>17</v>
      </c>
      <c r="AE351" s="20">
        <v>5</v>
      </c>
      <c r="AF351" s="20" t="s">
        <v>22</v>
      </c>
      <c r="AG351" s="20">
        <v>6</v>
      </c>
      <c r="AH351" s="20">
        <v>1</v>
      </c>
      <c r="AI351" s="20">
        <v>34</v>
      </c>
      <c r="AJ351" s="150" t="s">
        <v>18</v>
      </c>
      <c r="AK351" s="20">
        <v>5</v>
      </c>
      <c r="AL351" s="20" t="s">
        <v>22</v>
      </c>
      <c r="AM351" s="20">
        <v>6</v>
      </c>
      <c r="AN351" s="20">
        <v>1</v>
      </c>
      <c r="AO351" s="11"/>
      <c r="AP351" s="69"/>
      <c r="AQ351" s="11"/>
      <c r="AR351" s="11"/>
      <c r="AS351" s="11"/>
      <c r="AT351" s="68"/>
      <c r="AU351" s="14"/>
      <c r="AV351" s="180"/>
    </row>
    <row r="352" spans="1:48" ht="19.5" customHeight="1">
      <c r="A352" s="233"/>
      <c r="B352" s="84" t="s">
        <v>12</v>
      </c>
      <c r="C352" s="84"/>
      <c r="D352" s="219"/>
      <c r="E352" s="465" t="s">
        <v>11</v>
      </c>
      <c r="F352" s="465"/>
      <c r="G352" s="465"/>
      <c r="H352" s="219"/>
      <c r="I352" s="219"/>
      <c r="J352" s="465" t="s">
        <v>11</v>
      </c>
      <c r="K352" s="465"/>
      <c r="L352" s="465"/>
      <c r="M352" s="180"/>
      <c r="N352" s="264"/>
      <c r="O352" s="17"/>
      <c r="P352" s="111"/>
      <c r="Q352" s="6"/>
      <c r="R352" s="97" t="s">
        <v>14</v>
      </c>
      <c r="S352" s="20" t="s">
        <v>86</v>
      </c>
      <c r="T352" s="20" t="s">
        <v>22</v>
      </c>
      <c r="U352" s="20" t="s">
        <v>95</v>
      </c>
      <c r="V352" s="20"/>
      <c r="W352" s="20"/>
      <c r="X352" s="20" t="s">
        <v>15</v>
      </c>
      <c r="Y352" s="20" t="s">
        <v>89</v>
      </c>
      <c r="Z352" s="20" t="s">
        <v>22</v>
      </c>
      <c r="AA352" s="20" t="s">
        <v>104</v>
      </c>
      <c r="AB352" s="20"/>
      <c r="AC352" s="20"/>
      <c r="AD352" s="22" t="s">
        <v>17</v>
      </c>
      <c r="AE352" s="20" t="s">
        <v>47</v>
      </c>
      <c r="AF352" s="20" t="s">
        <v>22</v>
      </c>
      <c r="AG352" s="20" t="s">
        <v>29</v>
      </c>
      <c r="AH352" s="20"/>
      <c r="AI352" s="20"/>
      <c r="AJ352" s="150" t="s">
        <v>18</v>
      </c>
      <c r="AK352" s="20" t="s">
        <v>43</v>
      </c>
      <c r="AL352" s="20" t="s">
        <v>22</v>
      </c>
      <c r="AM352" s="20" t="s">
        <v>45</v>
      </c>
      <c r="AN352" s="20"/>
      <c r="AO352" s="20">
        <v>26</v>
      </c>
      <c r="AP352" s="151" t="s">
        <v>16</v>
      </c>
      <c r="AQ352" s="20">
        <v>2</v>
      </c>
      <c r="AR352" s="20" t="s">
        <v>22</v>
      </c>
      <c r="AS352" s="20">
        <v>4</v>
      </c>
      <c r="AT352" s="20">
        <v>1</v>
      </c>
      <c r="AU352" s="17"/>
      <c r="AV352" s="180"/>
    </row>
    <row r="353" spans="1:48" ht="19.5" customHeight="1">
      <c r="A353" s="233"/>
      <c r="B353" s="85">
        <v>3</v>
      </c>
      <c r="C353" s="30">
        <v>6</v>
      </c>
      <c r="D353" s="22" t="s">
        <v>17</v>
      </c>
      <c r="E353" s="31">
        <v>2</v>
      </c>
      <c r="F353" s="31" t="s">
        <v>22</v>
      </c>
      <c r="G353" s="31">
        <v>5</v>
      </c>
      <c r="H353" s="20">
        <v>12</v>
      </c>
      <c r="I353" s="20" t="s">
        <v>15</v>
      </c>
      <c r="J353" s="31">
        <v>1</v>
      </c>
      <c r="K353" s="31" t="s">
        <v>22</v>
      </c>
      <c r="L353" s="31">
        <v>6</v>
      </c>
      <c r="M353" s="180"/>
      <c r="N353" s="264"/>
      <c r="O353" s="17"/>
      <c r="P353" s="111"/>
      <c r="Q353" s="6"/>
      <c r="R353" s="97"/>
      <c r="S353" s="20"/>
      <c r="T353" s="20"/>
      <c r="U353" s="20"/>
      <c r="V353" s="20"/>
      <c r="W353" s="20">
        <v>12</v>
      </c>
      <c r="X353" s="20" t="s">
        <v>15</v>
      </c>
      <c r="Y353" s="31">
        <v>1</v>
      </c>
      <c r="Z353" s="20" t="s">
        <v>22</v>
      </c>
      <c r="AA353" s="31">
        <v>6</v>
      </c>
      <c r="AB353" s="160"/>
      <c r="AC353" s="11"/>
      <c r="AD353" s="136"/>
      <c r="AE353" s="11"/>
      <c r="AF353" s="11"/>
      <c r="AG353" s="11"/>
      <c r="AH353" s="72"/>
      <c r="AI353" s="148"/>
      <c r="AJ353" s="122"/>
      <c r="AK353" s="11"/>
      <c r="AL353" s="11"/>
      <c r="AM353" s="11"/>
      <c r="AN353" s="72"/>
      <c r="AO353" s="20"/>
      <c r="AP353" s="151" t="s">
        <v>16</v>
      </c>
      <c r="AQ353" s="20" t="s">
        <v>108</v>
      </c>
      <c r="AR353" s="20" t="s">
        <v>22</v>
      </c>
      <c r="AS353" s="31" t="s">
        <v>98</v>
      </c>
      <c r="AT353" s="20"/>
      <c r="AU353" s="17"/>
      <c r="AV353" s="180"/>
    </row>
    <row r="354" spans="1:48" ht="19.5" customHeight="1">
      <c r="A354" s="233"/>
      <c r="B354" s="84">
        <v>0.54166666666666663</v>
      </c>
      <c r="C354" s="30"/>
      <c r="D354" s="22" t="s">
        <v>17</v>
      </c>
      <c r="E354" s="31" t="s">
        <v>27</v>
      </c>
      <c r="F354" s="31" t="s">
        <v>22</v>
      </c>
      <c r="G354" s="31" t="s">
        <v>47</v>
      </c>
      <c r="H354" s="20"/>
      <c r="I354" s="20" t="s">
        <v>15</v>
      </c>
      <c r="J354" s="31" t="s">
        <v>157</v>
      </c>
      <c r="K354" s="31" t="s">
        <v>22</v>
      </c>
      <c r="L354" s="31" t="s">
        <v>106</v>
      </c>
      <c r="M354" s="180"/>
      <c r="N354" s="264"/>
      <c r="O354" s="17"/>
      <c r="P354" s="111"/>
      <c r="Q354" s="6"/>
      <c r="R354" s="97"/>
      <c r="S354" s="20"/>
      <c r="T354" s="20"/>
      <c r="U354" s="20"/>
      <c r="V354" s="20"/>
      <c r="W354" s="20"/>
      <c r="X354" s="20" t="s">
        <v>15</v>
      </c>
      <c r="Y354" s="31" t="s">
        <v>157</v>
      </c>
      <c r="Z354" s="20" t="s">
        <v>22</v>
      </c>
      <c r="AA354" s="31" t="s">
        <v>106</v>
      </c>
      <c r="AB354" s="160">
        <v>1</v>
      </c>
      <c r="AC354" s="11"/>
      <c r="AD354" s="136"/>
      <c r="AE354" s="11"/>
      <c r="AF354" s="11"/>
      <c r="AG354" s="11"/>
      <c r="AH354" s="72"/>
      <c r="AI354" s="148"/>
      <c r="AJ354" s="122"/>
      <c r="AK354" s="11"/>
      <c r="AL354" s="11"/>
      <c r="AM354" s="11"/>
      <c r="AN354" s="72"/>
      <c r="AU354" s="17"/>
      <c r="AV354" s="180"/>
    </row>
    <row r="355" spans="1:48" ht="19.5" customHeight="1">
      <c r="A355" s="233"/>
      <c r="B355" s="84" t="s">
        <v>12</v>
      </c>
      <c r="C355" s="84"/>
      <c r="D355" s="219"/>
      <c r="E355" s="465" t="s">
        <v>11</v>
      </c>
      <c r="F355" s="465"/>
      <c r="G355" s="465"/>
      <c r="H355" s="219"/>
      <c r="I355" s="219"/>
      <c r="J355" s="465" t="s">
        <v>11</v>
      </c>
      <c r="K355" s="465"/>
      <c r="L355" s="465"/>
      <c r="M355" s="180"/>
      <c r="N355" s="264"/>
      <c r="O355" s="17"/>
      <c r="P355" s="111"/>
      <c r="Q355" s="74"/>
      <c r="R355" s="74"/>
      <c r="S355" s="11"/>
      <c r="T355" s="39"/>
      <c r="U355" s="74"/>
      <c r="V355" s="73"/>
      <c r="W355" s="75"/>
      <c r="X355" s="75"/>
      <c r="Y355" s="75"/>
      <c r="Z355" s="75"/>
      <c r="AA355" s="75"/>
      <c r="AB355" s="161"/>
      <c r="AC355" s="11"/>
      <c r="AD355" s="136"/>
      <c r="AE355" s="11"/>
      <c r="AF355" s="11"/>
      <c r="AG355" s="11"/>
      <c r="AH355" s="72"/>
      <c r="AI355" s="148"/>
      <c r="AJ355" s="122"/>
      <c r="AK355" s="11"/>
      <c r="AL355" s="11"/>
      <c r="AM355" s="11"/>
      <c r="AN355" s="72"/>
      <c r="AU355" s="17"/>
      <c r="AV355" s="180"/>
    </row>
    <row r="356" spans="1:48" ht="19.5" customHeight="1">
      <c r="A356" s="229" t="s">
        <v>10</v>
      </c>
      <c r="B356" s="85">
        <v>4</v>
      </c>
      <c r="C356" s="20">
        <v>33</v>
      </c>
      <c r="D356" s="150" t="s">
        <v>18</v>
      </c>
      <c r="E356" s="31">
        <v>7</v>
      </c>
      <c r="F356" s="31" t="s">
        <v>22</v>
      </c>
      <c r="G356" s="31">
        <v>8</v>
      </c>
      <c r="H356" s="20">
        <v>40</v>
      </c>
      <c r="I356" s="123" t="s">
        <v>14</v>
      </c>
      <c r="J356" s="31">
        <v>1</v>
      </c>
      <c r="K356" s="31" t="s">
        <v>22</v>
      </c>
      <c r="L356" s="31">
        <v>3</v>
      </c>
      <c r="M356" s="180"/>
      <c r="N356" s="264"/>
      <c r="O356" s="14" t="s">
        <v>10</v>
      </c>
      <c r="P356" s="109"/>
      <c r="Q356" s="6">
        <v>40</v>
      </c>
      <c r="R356" s="97" t="s">
        <v>14</v>
      </c>
      <c r="S356" s="20">
        <v>1</v>
      </c>
      <c r="T356" s="20" t="s">
        <v>22</v>
      </c>
      <c r="U356" s="20">
        <v>3</v>
      </c>
      <c r="V356" s="20">
        <v>1</v>
      </c>
      <c r="W356" s="11"/>
      <c r="X356" s="11"/>
      <c r="Y356" s="11"/>
      <c r="Z356" s="11"/>
      <c r="AA356" s="11"/>
      <c r="AB356" s="160"/>
      <c r="AC356" s="11"/>
      <c r="AD356" s="136"/>
      <c r="AE356" s="11"/>
      <c r="AF356" s="11"/>
      <c r="AG356" s="11"/>
      <c r="AH356" s="72"/>
      <c r="AI356" s="148"/>
      <c r="AJ356" s="122"/>
      <c r="AK356" s="11"/>
      <c r="AL356" s="11"/>
      <c r="AM356" s="11"/>
      <c r="AN356" s="72"/>
      <c r="AO356" s="11"/>
      <c r="AP356" s="72"/>
      <c r="AQ356" s="11"/>
      <c r="AR356" s="11"/>
      <c r="AS356" s="31"/>
      <c r="AT356" s="68"/>
      <c r="AU356" s="17"/>
      <c r="AV356" s="180"/>
    </row>
    <row r="357" spans="1:48" ht="19.5" customHeight="1">
      <c r="A357" s="195" t="s">
        <v>35</v>
      </c>
      <c r="B357" s="84">
        <v>0.60416666666666663</v>
      </c>
      <c r="C357" s="20"/>
      <c r="D357" s="150" t="s">
        <v>18</v>
      </c>
      <c r="E357" s="31" t="s">
        <v>118</v>
      </c>
      <c r="F357" s="31" t="s">
        <v>22</v>
      </c>
      <c r="G357" s="195" t="s">
        <v>51</v>
      </c>
      <c r="H357" s="20"/>
      <c r="I357" s="123" t="s">
        <v>14</v>
      </c>
      <c r="J357" s="31" t="s">
        <v>83</v>
      </c>
      <c r="K357" s="31" t="s">
        <v>22</v>
      </c>
      <c r="L357" s="31" t="s">
        <v>100</v>
      </c>
      <c r="M357" s="180"/>
      <c r="N357" s="264"/>
      <c r="O357" s="14"/>
      <c r="P357" s="109"/>
      <c r="Q357" s="6"/>
      <c r="R357" s="97" t="s">
        <v>14</v>
      </c>
      <c r="S357" s="20" t="s">
        <v>83</v>
      </c>
      <c r="T357" s="20" t="s">
        <v>22</v>
      </c>
      <c r="U357" s="31" t="s">
        <v>100</v>
      </c>
      <c r="V357" s="20"/>
      <c r="W357" s="11"/>
      <c r="X357" s="11"/>
      <c r="Y357" s="11"/>
      <c r="Z357" s="11"/>
      <c r="AA357" s="11"/>
      <c r="AB357" s="160"/>
      <c r="AC357" s="11"/>
      <c r="AD357" s="136"/>
      <c r="AE357" s="11"/>
      <c r="AF357" s="11"/>
      <c r="AG357" s="11"/>
      <c r="AH357" s="72"/>
      <c r="AI357" s="148"/>
      <c r="AJ357" s="122"/>
      <c r="AK357" s="11"/>
      <c r="AL357" s="11"/>
      <c r="AM357" s="11"/>
      <c r="AN357" s="72"/>
      <c r="AO357" s="11"/>
      <c r="AP357" s="72"/>
      <c r="AQ357" s="11"/>
      <c r="AR357" s="11"/>
      <c r="AS357" s="31"/>
      <c r="AT357" s="68"/>
      <c r="AU357" s="17"/>
      <c r="AV357" s="180"/>
    </row>
    <row r="358" spans="1:48" ht="19.5" customHeight="1">
      <c r="A358" s="238" t="s">
        <v>51</v>
      </c>
      <c r="B358" s="84" t="s">
        <v>12</v>
      </c>
      <c r="C358" s="84"/>
      <c r="D358" s="219"/>
      <c r="E358" s="465" t="s">
        <v>11</v>
      </c>
      <c r="F358" s="465"/>
      <c r="G358" s="465"/>
      <c r="H358" s="219"/>
      <c r="I358" s="219"/>
      <c r="J358" s="465" t="s">
        <v>11</v>
      </c>
      <c r="K358" s="465"/>
      <c r="L358" s="465"/>
      <c r="M358" s="180"/>
      <c r="N358" s="264"/>
      <c r="O358" s="17"/>
      <c r="P358" s="111"/>
      <c r="Q358" s="74"/>
      <c r="R358" s="74"/>
      <c r="S358" s="74"/>
      <c r="T358" s="74"/>
      <c r="U358" s="74"/>
      <c r="V358" s="72"/>
      <c r="W358" s="11"/>
      <c r="X358" s="11"/>
      <c r="Y358" s="11"/>
      <c r="Z358" s="11"/>
      <c r="AA358" s="11"/>
      <c r="AB358" s="160"/>
      <c r="AC358" s="11"/>
      <c r="AD358" s="136"/>
      <c r="AE358" s="11"/>
      <c r="AF358" s="11"/>
      <c r="AG358" s="11"/>
      <c r="AH358" s="72"/>
      <c r="AI358" s="148"/>
      <c r="AJ358" s="122"/>
      <c r="AK358" s="11"/>
      <c r="AL358" s="11"/>
      <c r="AM358" s="11"/>
      <c r="AN358" s="72"/>
      <c r="AO358" s="11"/>
      <c r="AP358" s="72"/>
      <c r="AQ358" s="11"/>
      <c r="AR358" s="11"/>
      <c r="AS358" s="31"/>
      <c r="AT358" s="68"/>
      <c r="AU358" s="14" t="s">
        <v>10</v>
      </c>
      <c r="AV358" s="180"/>
    </row>
    <row r="359" spans="1:48" ht="19.5" customHeight="1">
      <c r="A359" s="236" t="s">
        <v>86</v>
      </c>
      <c r="B359" s="85">
        <v>5</v>
      </c>
      <c r="C359" s="20">
        <v>34</v>
      </c>
      <c r="D359" s="150" t="s">
        <v>18</v>
      </c>
      <c r="E359" s="31">
        <v>5</v>
      </c>
      <c r="F359" s="31" t="s">
        <v>22</v>
      </c>
      <c r="G359" s="31">
        <v>6</v>
      </c>
      <c r="H359" s="31">
        <v>12</v>
      </c>
      <c r="I359" s="22" t="s">
        <v>17</v>
      </c>
      <c r="J359" s="31">
        <v>1</v>
      </c>
      <c r="K359" s="31" t="s">
        <v>22</v>
      </c>
      <c r="L359" s="31">
        <v>6</v>
      </c>
      <c r="M359" s="180"/>
      <c r="N359" s="264"/>
      <c r="O359" s="17"/>
      <c r="P359" s="111"/>
      <c r="V359" s="71"/>
      <c r="W359" s="11"/>
      <c r="X359" s="11"/>
      <c r="Y359" s="11"/>
      <c r="Z359" s="11"/>
      <c r="AA359" s="11"/>
      <c r="AB359" s="160"/>
      <c r="AC359" s="11"/>
      <c r="AD359" s="136"/>
      <c r="AE359" s="11"/>
      <c r="AF359" s="11"/>
      <c r="AG359" s="11"/>
      <c r="AH359" s="72"/>
      <c r="AI359" s="148"/>
      <c r="AJ359" s="122"/>
      <c r="AK359" s="11"/>
      <c r="AL359" s="11"/>
      <c r="AM359" s="11"/>
      <c r="AN359" s="72"/>
      <c r="AO359" s="11"/>
      <c r="AP359" s="72"/>
      <c r="AQ359" s="11"/>
      <c r="AR359" s="11"/>
      <c r="AS359" s="31"/>
      <c r="AT359" s="68"/>
      <c r="AU359" s="14"/>
      <c r="AV359" s="180"/>
    </row>
    <row r="360" spans="1:48" ht="19.5" customHeight="1">
      <c r="A360" s="238" t="s">
        <v>45</v>
      </c>
      <c r="B360" s="84">
        <v>0.66666666666666663</v>
      </c>
      <c r="C360" s="20"/>
      <c r="D360" s="150" t="s">
        <v>18</v>
      </c>
      <c r="E360" s="31" t="s">
        <v>43</v>
      </c>
      <c r="F360" s="31" t="s">
        <v>22</v>
      </c>
      <c r="G360" s="195" t="s">
        <v>45</v>
      </c>
      <c r="H360" s="31"/>
      <c r="I360" s="22" t="s">
        <v>17</v>
      </c>
      <c r="J360" s="31" t="s">
        <v>26</v>
      </c>
      <c r="K360" s="31" t="s">
        <v>22</v>
      </c>
      <c r="L360" s="31" t="s">
        <v>29</v>
      </c>
      <c r="M360" s="180"/>
      <c r="N360" s="264"/>
      <c r="O360" s="17"/>
      <c r="P360" s="111"/>
      <c r="V360" s="71"/>
      <c r="W360" s="11"/>
      <c r="X360" s="11"/>
      <c r="Y360" s="11"/>
      <c r="Z360" s="11"/>
      <c r="AA360" s="11"/>
      <c r="AB360" s="160"/>
      <c r="AC360" s="11"/>
      <c r="AD360" s="136"/>
      <c r="AE360" s="11"/>
      <c r="AF360" s="11"/>
      <c r="AG360" s="11"/>
      <c r="AH360" s="72"/>
      <c r="AI360" s="148"/>
      <c r="AJ360" s="122"/>
      <c r="AK360" s="11"/>
      <c r="AL360" s="11"/>
      <c r="AM360" s="11"/>
      <c r="AN360" s="72"/>
      <c r="AO360" s="11"/>
      <c r="AP360" s="72"/>
      <c r="AQ360" s="11"/>
      <c r="AR360" s="11"/>
      <c r="AS360" s="31"/>
      <c r="AT360" s="68"/>
      <c r="AU360" s="17"/>
      <c r="AV360" s="180"/>
    </row>
    <row r="361" spans="1:48" ht="19.5" customHeight="1">
      <c r="A361" s="239"/>
      <c r="B361" s="84" t="s">
        <v>12</v>
      </c>
      <c r="C361" s="84"/>
      <c r="D361" s="219"/>
      <c r="E361" s="465" t="s">
        <v>11</v>
      </c>
      <c r="F361" s="465"/>
      <c r="G361" s="465"/>
      <c r="H361" s="292"/>
      <c r="I361" s="292"/>
      <c r="J361" s="403">
        <v>20</v>
      </c>
      <c r="K361" s="404" t="s">
        <v>285</v>
      </c>
      <c r="L361" s="402">
        <v>0</v>
      </c>
      <c r="M361" s="180"/>
      <c r="N361" s="264"/>
      <c r="O361" s="17"/>
      <c r="P361" s="111"/>
      <c r="Q361" s="295">
        <v>31</v>
      </c>
      <c r="R361" s="295" t="s">
        <v>15</v>
      </c>
      <c r="S361" s="295">
        <v>7</v>
      </c>
      <c r="T361" s="295" t="s">
        <v>22</v>
      </c>
      <c r="U361" s="295">
        <v>10</v>
      </c>
      <c r="V361" s="71"/>
      <c r="W361" s="11"/>
      <c r="X361" s="11"/>
      <c r="Y361" s="11"/>
      <c r="Z361" s="11"/>
      <c r="AA361" s="11"/>
      <c r="AB361" s="160"/>
      <c r="AC361" s="11"/>
      <c r="AD361" s="136"/>
      <c r="AE361" s="11"/>
      <c r="AF361" s="11"/>
      <c r="AG361" s="11"/>
      <c r="AH361" s="72"/>
      <c r="AI361" s="148"/>
      <c r="AJ361" s="122"/>
      <c r="AK361" s="11"/>
      <c r="AL361" s="11"/>
      <c r="AM361" s="11"/>
      <c r="AN361" s="72"/>
      <c r="AO361" s="11"/>
      <c r="AP361" s="72"/>
      <c r="AQ361" s="11"/>
      <c r="AR361" s="11"/>
      <c r="AS361" s="31"/>
      <c r="AT361" s="68"/>
      <c r="AU361" s="17"/>
      <c r="AV361" s="180"/>
    </row>
    <row r="362" spans="1:48" ht="19.5" customHeight="1">
      <c r="A362" s="233"/>
      <c r="B362" s="85">
        <v>6</v>
      </c>
      <c r="C362" s="189"/>
      <c r="D362" s="189"/>
      <c r="E362" s="219"/>
      <c r="F362" s="219"/>
      <c r="G362" s="293"/>
      <c r="H362" s="189"/>
      <c r="I362" s="310"/>
      <c r="J362" s="311"/>
      <c r="K362" s="311"/>
      <c r="L362" s="311"/>
      <c r="M362" s="83"/>
      <c r="N362" s="264"/>
      <c r="O362" s="17"/>
      <c r="P362" s="111"/>
      <c r="Q362" s="295"/>
      <c r="R362" s="295" t="s">
        <v>15</v>
      </c>
      <c r="S362" s="295" t="s">
        <v>188</v>
      </c>
      <c r="T362" s="295" t="s">
        <v>22</v>
      </c>
      <c r="U362" s="295" t="s">
        <v>187</v>
      </c>
      <c r="V362" s="71"/>
      <c r="W362" s="11"/>
      <c r="X362" s="11"/>
      <c r="Y362" s="11"/>
      <c r="Z362" s="11"/>
      <c r="AA362" s="11"/>
      <c r="AB362" s="160"/>
      <c r="AC362" s="11"/>
      <c r="AD362" s="136"/>
      <c r="AE362" s="11"/>
      <c r="AF362" s="11"/>
      <c r="AG362" s="11"/>
      <c r="AH362" s="72"/>
      <c r="AI362" s="148"/>
      <c r="AJ362" s="122"/>
      <c r="AK362" s="11"/>
      <c r="AL362" s="11"/>
      <c r="AM362" s="11"/>
      <c r="AN362" s="72"/>
      <c r="AO362" s="11"/>
      <c r="AP362" s="72"/>
      <c r="AQ362" s="11"/>
      <c r="AR362" s="11"/>
      <c r="AS362" s="31"/>
      <c r="AT362" s="68"/>
      <c r="AU362" s="17"/>
      <c r="AV362" s="180"/>
    </row>
    <row r="363" spans="1:48" ht="19.5" customHeight="1">
      <c r="A363" s="233"/>
      <c r="B363" s="84">
        <v>0.72916666666666663</v>
      </c>
      <c r="C363" s="189"/>
      <c r="D363" s="189"/>
      <c r="E363" s="219"/>
      <c r="F363" s="219"/>
      <c r="G363" s="293"/>
      <c r="H363" s="189"/>
      <c r="I363" s="310"/>
      <c r="J363" s="311"/>
      <c r="K363" s="311"/>
      <c r="L363" s="311"/>
      <c r="M363" s="83"/>
      <c r="N363" s="264"/>
      <c r="O363" s="17"/>
      <c r="P363" s="111"/>
      <c r="Q363" s="70"/>
      <c r="R363" s="70"/>
      <c r="S363" s="70"/>
      <c r="T363" s="70"/>
      <c r="U363" s="70"/>
      <c r="V363" s="71"/>
      <c r="W363" s="11"/>
      <c r="X363" s="11"/>
      <c r="Y363" s="11"/>
      <c r="Z363" s="11"/>
      <c r="AA363" s="11"/>
      <c r="AB363" s="160"/>
      <c r="AC363" s="11"/>
      <c r="AD363" s="136"/>
      <c r="AE363" s="11"/>
      <c r="AF363" s="11"/>
      <c r="AG363" s="11"/>
      <c r="AH363" s="72"/>
      <c r="AI363" s="148"/>
      <c r="AJ363" s="122"/>
      <c r="AK363" s="11"/>
      <c r="AL363" s="11"/>
      <c r="AM363" s="11"/>
      <c r="AN363" s="72"/>
      <c r="AO363" s="11"/>
      <c r="AP363" s="72"/>
      <c r="AQ363" s="11"/>
      <c r="AR363" s="11"/>
      <c r="AS363" s="31"/>
      <c r="AT363" s="68"/>
      <c r="AU363" s="17"/>
      <c r="AV363" s="180"/>
    </row>
    <row r="364" spans="1:48" ht="19.5" customHeight="1" thickBot="1">
      <c r="A364" s="240"/>
      <c r="B364" s="241" t="s">
        <v>12</v>
      </c>
      <c r="C364" s="241"/>
      <c r="D364" s="243"/>
      <c r="E364" s="462" t="s">
        <v>11</v>
      </c>
      <c r="F364" s="462"/>
      <c r="G364" s="462"/>
      <c r="H364" s="301"/>
      <c r="I364" s="301"/>
      <c r="J364" s="464" t="s">
        <v>11</v>
      </c>
      <c r="K364" s="464"/>
      <c r="L364" s="464"/>
      <c r="M364" s="274"/>
      <c r="N364" s="284"/>
      <c r="O364" s="17"/>
      <c r="P364" s="111"/>
      <c r="V364" s="71"/>
      <c r="W364" s="11"/>
      <c r="X364" s="11"/>
      <c r="Y364" s="11"/>
      <c r="Z364" s="11"/>
      <c r="AA364" s="11"/>
      <c r="AB364" s="160"/>
      <c r="AC364" s="11"/>
      <c r="AD364" s="136"/>
      <c r="AE364" s="11"/>
      <c r="AF364" s="11"/>
      <c r="AG364" s="11"/>
      <c r="AH364" s="72"/>
      <c r="AI364" s="148"/>
      <c r="AJ364" s="122"/>
      <c r="AK364" s="11"/>
      <c r="AL364" s="11"/>
      <c r="AM364" s="11"/>
      <c r="AN364" s="72"/>
      <c r="AO364" s="11"/>
      <c r="AP364" s="72"/>
      <c r="AQ364" s="11"/>
      <c r="AR364" s="11"/>
      <c r="AS364" s="31"/>
      <c r="AT364" s="68"/>
      <c r="AU364" s="17"/>
      <c r="AV364" s="180"/>
    </row>
    <row r="365" spans="1:48" ht="18" customHeight="1">
      <c r="A365" s="255"/>
      <c r="B365" s="268"/>
      <c r="C365" s="256"/>
      <c r="D365" s="257"/>
      <c r="E365" s="257"/>
      <c r="F365" s="257"/>
      <c r="G365" s="257"/>
      <c r="H365" s="257"/>
      <c r="I365" s="257"/>
      <c r="J365" s="257"/>
      <c r="K365" s="257"/>
      <c r="L365" s="257"/>
      <c r="M365" s="251" t="s">
        <v>146</v>
      </c>
      <c r="N365" s="252" t="s">
        <v>147</v>
      </c>
      <c r="O365" s="17"/>
      <c r="P365" s="111"/>
      <c r="V365" s="71"/>
      <c r="W365" s="11"/>
      <c r="X365" s="11"/>
      <c r="Y365" s="11"/>
      <c r="Z365" s="11"/>
      <c r="AA365" s="11"/>
      <c r="AB365" s="160"/>
      <c r="AC365" s="11"/>
      <c r="AD365" s="136"/>
      <c r="AE365" s="11"/>
      <c r="AF365" s="11"/>
      <c r="AG365" s="11"/>
      <c r="AH365" s="72"/>
      <c r="AI365" s="148"/>
      <c r="AJ365" s="122"/>
      <c r="AK365" s="11"/>
      <c r="AL365" s="11"/>
      <c r="AM365" s="11"/>
      <c r="AN365" s="72"/>
      <c r="AO365" s="11"/>
      <c r="AP365" s="72"/>
      <c r="AQ365" s="11"/>
      <c r="AR365" s="11"/>
      <c r="AS365" s="31"/>
      <c r="AT365" s="68"/>
      <c r="AU365" s="17"/>
      <c r="AV365" s="178" t="s">
        <v>146</v>
      </c>
    </row>
    <row r="366" spans="1:48" ht="19.5" customHeight="1">
      <c r="A366" s="229">
        <v>43793</v>
      </c>
      <c r="B366" s="219">
        <v>1</v>
      </c>
      <c r="C366" s="20">
        <v>36</v>
      </c>
      <c r="D366" s="20" t="s">
        <v>15</v>
      </c>
      <c r="E366" s="31">
        <v>1</v>
      </c>
      <c r="F366" s="31" t="s">
        <v>22</v>
      </c>
      <c r="G366" s="31">
        <v>2</v>
      </c>
      <c r="H366" s="31">
        <v>35</v>
      </c>
      <c r="I366" s="150" t="s">
        <v>18</v>
      </c>
      <c r="J366" s="31">
        <v>3</v>
      </c>
      <c r="K366" s="31" t="s">
        <v>22</v>
      </c>
      <c r="L366" s="31">
        <v>4</v>
      </c>
      <c r="M366" s="83">
        <v>18</v>
      </c>
      <c r="N366" s="264"/>
      <c r="O366" s="165">
        <v>43794</v>
      </c>
      <c r="P366" s="104">
        <f>+V366+AB366+AH366+AN366+AT366</f>
        <v>9</v>
      </c>
      <c r="Q366" s="50"/>
      <c r="R366" s="50"/>
      <c r="S366" s="50"/>
      <c r="T366" s="50"/>
      <c r="U366" s="50"/>
      <c r="V366" s="50">
        <f>SUM(V367:V384)</f>
        <v>3</v>
      </c>
      <c r="W366" s="50"/>
      <c r="X366" s="50"/>
      <c r="Y366" s="50"/>
      <c r="Z366" s="50"/>
      <c r="AA366" s="50"/>
      <c r="AB366" s="50">
        <f>SUM(AB367:AB384)</f>
        <v>1</v>
      </c>
      <c r="AC366" s="50"/>
      <c r="AD366" s="127"/>
      <c r="AE366" s="50"/>
      <c r="AF366" s="50"/>
      <c r="AG366" s="50"/>
      <c r="AH366" s="50">
        <f>SUM(AH367:AH384)</f>
        <v>1</v>
      </c>
      <c r="AI366" s="140"/>
      <c r="AJ366" s="114"/>
      <c r="AK366" s="50"/>
      <c r="AL366" s="50"/>
      <c r="AM366" s="50"/>
      <c r="AN366" s="50">
        <f>SUM(AN367:AN384)</f>
        <v>2</v>
      </c>
      <c r="AO366" s="50"/>
      <c r="AP366" s="50"/>
      <c r="AQ366" s="50"/>
      <c r="AR366" s="50"/>
      <c r="AS366" s="62"/>
      <c r="AT366" s="50">
        <f>SUM(AT367:AT384)</f>
        <v>2</v>
      </c>
      <c r="AU366" s="17"/>
      <c r="AV366" s="182">
        <v>18</v>
      </c>
    </row>
    <row r="367" spans="1:48" ht="19.5" customHeight="1">
      <c r="A367" s="229" t="s">
        <v>55</v>
      </c>
      <c r="B367" s="84">
        <v>0.41666666666666669</v>
      </c>
      <c r="C367" s="20"/>
      <c r="D367" s="20" t="s">
        <v>15</v>
      </c>
      <c r="E367" s="24" t="s">
        <v>84</v>
      </c>
      <c r="F367" s="31" t="s">
        <v>22</v>
      </c>
      <c r="G367" s="31" t="s">
        <v>91</v>
      </c>
      <c r="H367" s="31"/>
      <c r="I367" s="150" t="s">
        <v>18</v>
      </c>
      <c r="J367" s="31" t="s">
        <v>39</v>
      </c>
      <c r="K367" s="31" t="s">
        <v>22</v>
      </c>
      <c r="L367" s="31" t="s">
        <v>41</v>
      </c>
      <c r="M367" s="180">
        <v>19</v>
      </c>
      <c r="N367" s="264"/>
      <c r="O367" s="165" t="s">
        <v>55</v>
      </c>
      <c r="P367" s="166"/>
      <c r="Q367" s="6">
        <v>45</v>
      </c>
      <c r="R367" s="6" t="s">
        <v>14</v>
      </c>
      <c r="S367" s="20">
        <v>1</v>
      </c>
      <c r="T367" s="20" t="s">
        <v>22</v>
      </c>
      <c r="U367" s="20">
        <v>2</v>
      </c>
      <c r="V367" s="20">
        <v>1</v>
      </c>
      <c r="W367" s="20">
        <v>36</v>
      </c>
      <c r="X367" s="20" t="s">
        <v>15</v>
      </c>
      <c r="Y367" s="20">
        <v>1</v>
      </c>
      <c r="Z367" s="20" t="s">
        <v>22</v>
      </c>
      <c r="AA367" s="20">
        <v>2</v>
      </c>
      <c r="AB367" s="20">
        <v>1</v>
      </c>
      <c r="AC367" s="20"/>
      <c r="AD367" s="22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77"/>
      <c r="AP367" s="51"/>
      <c r="AQ367" s="77"/>
      <c r="AR367" s="77"/>
      <c r="AS367" s="77"/>
      <c r="AT367" s="64"/>
      <c r="AU367" s="17"/>
      <c r="AV367" s="180">
        <v>19</v>
      </c>
    </row>
    <row r="368" spans="1:48" ht="19.5" customHeight="1">
      <c r="A368" s="351" t="s">
        <v>196</v>
      </c>
      <c r="B368" s="84" t="s">
        <v>12</v>
      </c>
      <c r="C368" s="84"/>
      <c r="D368" s="219"/>
      <c r="E368" s="465" t="s">
        <v>13</v>
      </c>
      <c r="F368" s="465"/>
      <c r="G368" s="465"/>
      <c r="H368" s="219"/>
      <c r="I368" s="219"/>
      <c r="J368" s="467" t="s">
        <v>13</v>
      </c>
      <c r="K368" s="467"/>
      <c r="L368" s="467"/>
      <c r="M368" s="180">
        <v>23</v>
      </c>
      <c r="N368" s="264"/>
      <c r="O368" s="14"/>
      <c r="P368" s="167"/>
      <c r="Q368" s="6"/>
      <c r="R368" s="6" t="s">
        <v>14</v>
      </c>
      <c r="S368" s="20" t="s">
        <v>83</v>
      </c>
      <c r="T368" s="20" t="s">
        <v>22</v>
      </c>
      <c r="U368" s="20" t="s">
        <v>88</v>
      </c>
      <c r="V368" s="20"/>
      <c r="W368" s="20"/>
      <c r="X368" s="20" t="s">
        <v>15</v>
      </c>
      <c r="Y368" s="20" t="s">
        <v>84</v>
      </c>
      <c r="Z368" s="20" t="s">
        <v>22</v>
      </c>
      <c r="AA368" s="20" t="s">
        <v>91</v>
      </c>
      <c r="AB368" s="20"/>
      <c r="AC368" s="20"/>
      <c r="AD368" s="22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77"/>
      <c r="AP368" s="51"/>
      <c r="AQ368" s="77"/>
      <c r="AR368" s="77"/>
      <c r="AS368" s="77"/>
      <c r="AT368" s="64"/>
      <c r="AU368" s="27">
        <v>43794</v>
      </c>
      <c r="AV368" s="180">
        <v>69</v>
      </c>
    </row>
    <row r="369" spans="1:48" ht="19.5" customHeight="1">
      <c r="A369" s="351" t="s">
        <v>197</v>
      </c>
      <c r="B369" s="85">
        <v>2</v>
      </c>
      <c r="C369" s="20">
        <v>37</v>
      </c>
      <c r="D369" s="123" t="s">
        <v>14</v>
      </c>
      <c r="E369" s="31">
        <v>6</v>
      </c>
      <c r="F369" s="31" t="s">
        <v>22</v>
      </c>
      <c r="G369" s="31">
        <v>10</v>
      </c>
      <c r="H369" s="20">
        <v>35</v>
      </c>
      <c r="I369" s="151" t="s">
        <v>16</v>
      </c>
      <c r="J369" s="31">
        <v>3</v>
      </c>
      <c r="K369" s="31" t="s">
        <v>22</v>
      </c>
      <c r="L369" s="31">
        <v>4</v>
      </c>
      <c r="M369" s="83">
        <v>69</v>
      </c>
      <c r="N369" s="234"/>
      <c r="O369" s="17"/>
      <c r="P369" s="168"/>
      <c r="Q369" s="6">
        <v>44</v>
      </c>
      <c r="R369" s="6" t="s">
        <v>14</v>
      </c>
      <c r="S369" s="20">
        <v>3</v>
      </c>
      <c r="T369" s="20" t="s">
        <v>22</v>
      </c>
      <c r="U369" s="20">
        <v>4</v>
      </c>
      <c r="V369" s="20">
        <v>1</v>
      </c>
      <c r="W369" s="70"/>
      <c r="X369" s="70"/>
      <c r="Y369" s="70"/>
      <c r="Z369" s="70"/>
      <c r="AA369" s="70"/>
      <c r="AB369" s="159"/>
      <c r="AC369" s="20"/>
      <c r="AD369" s="22"/>
      <c r="AE369" s="20"/>
      <c r="AF369" s="20"/>
      <c r="AG369" s="20"/>
      <c r="AH369" s="20"/>
      <c r="AI369" s="20">
        <v>35</v>
      </c>
      <c r="AJ369" s="150" t="s">
        <v>18</v>
      </c>
      <c r="AK369" s="20">
        <v>3</v>
      </c>
      <c r="AL369" s="20" t="s">
        <v>22</v>
      </c>
      <c r="AM369" s="20">
        <v>4</v>
      </c>
      <c r="AN369" s="20">
        <v>1</v>
      </c>
      <c r="AO369" s="11"/>
      <c r="AP369" s="69"/>
      <c r="AQ369" s="11"/>
      <c r="AR369" s="11"/>
      <c r="AS369" s="11"/>
      <c r="AT369" s="64"/>
      <c r="AU369" s="27" t="s">
        <v>55</v>
      </c>
      <c r="AV369" s="83">
        <v>74</v>
      </c>
    </row>
    <row r="370" spans="1:48" ht="19.5" customHeight="1">
      <c r="A370" s="233"/>
      <c r="B370" s="84">
        <v>0.47916666666666669</v>
      </c>
      <c r="C370" s="20"/>
      <c r="D370" s="123" t="s">
        <v>14</v>
      </c>
      <c r="E370" s="31" t="s">
        <v>95</v>
      </c>
      <c r="F370" s="31" t="s">
        <v>22</v>
      </c>
      <c r="G370" s="31" t="s">
        <v>105</v>
      </c>
      <c r="H370" s="20"/>
      <c r="I370" s="151" t="s">
        <v>16</v>
      </c>
      <c r="J370" s="31" t="s">
        <v>298</v>
      </c>
      <c r="K370" s="31" t="s">
        <v>22</v>
      </c>
      <c r="L370" s="31" t="s">
        <v>300</v>
      </c>
      <c r="M370" s="180">
        <v>74</v>
      </c>
      <c r="N370" s="264"/>
      <c r="O370" s="17"/>
      <c r="P370" s="168"/>
      <c r="Q370" s="6"/>
      <c r="R370" s="6" t="s">
        <v>14</v>
      </c>
      <c r="S370" s="20" t="s">
        <v>100</v>
      </c>
      <c r="T370" s="20" t="s">
        <v>22</v>
      </c>
      <c r="U370" s="20" t="s">
        <v>94</v>
      </c>
      <c r="V370" s="20"/>
      <c r="W370" s="70"/>
      <c r="X370" s="70"/>
      <c r="Y370" s="70"/>
      <c r="Z370" s="70"/>
      <c r="AA370" s="70"/>
      <c r="AB370" s="159"/>
      <c r="AC370" s="20"/>
      <c r="AD370" s="22"/>
      <c r="AE370" s="20"/>
      <c r="AF370" s="20"/>
      <c r="AG370" s="20"/>
      <c r="AH370" s="20"/>
      <c r="AI370" s="20"/>
      <c r="AJ370" s="150" t="s">
        <v>18</v>
      </c>
      <c r="AK370" s="20" t="s">
        <v>39</v>
      </c>
      <c r="AL370" s="20" t="s">
        <v>22</v>
      </c>
      <c r="AM370" s="20" t="s">
        <v>41</v>
      </c>
      <c r="AN370" s="20"/>
      <c r="AO370" s="20">
        <v>36</v>
      </c>
      <c r="AP370" s="151" t="s">
        <v>16</v>
      </c>
      <c r="AQ370" s="20">
        <v>1</v>
      </c>
      <c r="AR370" s="20" t="s">
        <v>22</v>
      </c>
      <c r="AS370" s="20">
        <v>2</v>
      </c>
      <c r="AT370" s="20">
        <v>1</v>
      </c>
      <c r="AU370" s="14"/>
      <c r="AV370" s="180"/>
    </row>
    <row r="371" spans="1:48" ht="19.5" customHeight="1">
      <c r="A371" s="233"/>
      <c r="B371" s="84" t="s">
        <v>12</v>
      </c>
      <c r="C371" s="84"/>
      <c r="D371" s="219"/>
      <c r="E371" s="403">
        <v>20</v>
      </c>
      <c r="F371" s="404" t="s">
        <v>285</v>
      </c>
      <c r="G371" s="402">
        <v>0</v>
      </c>
      <c r="H371" s="219"/>
      <c r="I371" s="219"/>
      <c r="J371" s="465" t="s">
        <v>11</v>
      </c>
      <c r="K371" s="465"/>
      <c r="L371" s="465"/>
      <c r="M371" s="180"/>
      <c r="N371" s="264"/>
      <c r="O371" s="17"/>
      <c r="P371" s="168"/>
      <c r="Q371" s="6">
        <v>37</v>
      </c>
      <c r="R371" s="97" t="s">
        <v>14</v>
      </c>
      <c r="S371" s="20">
        <v>6</v>
      </c>
      <c r="T371" s="20" t="s">
        <v>22</v>
      </c>
      <c r="U371" s="20">
        <v>10</v>
      </c>
      <c r="V371" s="20">
        <v>1</v>
      </c>
      <c r="W371" s="70"/>
      <c r="X371" s="70"/>
      <c r="Y371" s="70"/>
      <c r="Z371" s="70"/>
      <c r="AA371" s="70"/>
      <c r="AB371" s="159"/>
      <c r="AC371" s="20">
        <v>36</v>
      </c>
      <c r="AD371" s="22" t="s">
        <v>17</v>
      </c>
      <c r="AE371" s="20">
        <v>1</v>
      </c>
      <c r="AF371" s="20" t="s">
        <v>22</v>
      </c>
      <c r="AG371" s="20">
        <v>2</v>
      </c>
      <c r="AH371" s="20">
        <v>1</v>
      </c>
      <c r="AI371" s="20">
        <v>36</v>
      </c>
      <c r="AJ371" s="150" t="s">
        <v>18</v>
      </c>
      <c r="AK371" s="20">
        <v>1</v>
      </c>
      <c r="AL371" s="20" t="s">
        <v>22</v>
      </c>
      <c r="AM371" s="20">
        <v>2</v>
      </c>
      <c r="AN371" s="20">
        <v>1</v>
      </c>
      <c r="AO371" s="20"/>
      <c r="AP371" s="151" t="s">
        <v>16</v>
      </c>
      <c r="AQ371" s="20" t="s">
        <v>85</v>
      </c>
      <c r="AR371" s="20" t="s">
        <v>22</v>
      </c>
      <c r="AS371" s="20" t="s">
        <v>108</v>
      </c>
      <c r="AT371" s="20"/>
      <c r="AU371" s="17"/>
      <c r="AV371" s="180"/>
    </row>
    <row r="372" spans="1:48" ht="19.5" customHeight="1">
      <c r="A372" s="233"/>
      <c r="B372" s="85">
        <v>3</v>
      </c>
      <c r="C372" s="31">
        <v>30</v>
      </c>
      <c r="D372" s="22" t="s">
        <v>17</v>
      </c>
      <c r="E372" s="31">
        <v>4</v>
      </c>
      <c r="F372" s="31" t="s">
        <v>22</v>
      </c>
      <c r="G372" s="31">
        <v>5</v>
      </c>
      <c r="H372" s="20">
        <v>36</v>
      </c>
      <c r="I372" s="150" t="s">
        <v>18</v>
      </c>
      <c r="J372" s="31">
        <v>1</v>
      </c>
      <c r="K372" s="31" t="s">
        <v>22</v>
      </c>
      <c r="L372" s="31">
        <v>2</v>
      </c>
      <c r="M372" s="180"/>
      <c r="N372" s="264"/>
      <c r="O372" s="17"/>
      <c r="P372" s="168"/>
      <c r="Q372" s="6"/>
      <c r="R372" s="97" t="s">
        <v>14</v>
      </c>
      <c r="S372" s="20" t="s">
        <v>95</v>
      </c>
      <c r="T372" s="20" t="s">
        <v>22</v>
      </c>
      <c r="U372" s="20" t="s">
        <v>105</v>
      </c>
      <c r="V372" s="20"/>
      <c r="W372" s="11"/>
      <c r="X372" s="11"/>
      <c r="Y372" s="11"/>
      <c r="Z372" s="11"/>
      <c r="AA372" s="11"/>
      <c r="AB372" s="160"/>
      <c r="AC372" s="20"/>
      <c r="AD372" s="22" t="s">
        <v>17</v>
      </c>
      <c r="AE372" s="20" t="s">
        <v>25</v>
      </c>
      <c r="AF372" s="20" t="s">
        <v>22</v>
      </c>
      <c r="AG372" s="20" t="s">
        <v>27</v>
      </c>
      <c r="AH372" s="20"/>
      <c r="AI372" s="20"/>
      <c r="AJ372" s="150" t="s">
        <v>18</v>
      </c>
      <c r="AK372" s="20" t="s">
        <v>35</v>
      </c>
      <c r="AL372" s="20" t="s">
        <v>22</v>
      </c>
      <c r="AM372" s="20" t="s">
        <v>37</v>
      </c>
      <c r="AN372" s="20"/>
      <c r="AO372" s="20">
        <v>35</v>
      </c>
      <c r="AP372" s="151" t="s">
        <v>16</v>
      </c>
      <c r="AQ372" s="20">
        <v>3</v>
      </c>
      <c r="AR372" s="20" t="s">
        <v>22</v>
      </c>
      <c r="AS372" s="20">
        <v>4</v>
      </c>
      <c r="AT372" s="20">
        <v>1</v>
      </c>
      <c r="AU372" s="17"/>
      <c r="AV372" s="180"/>
    </row>
    <row r="373" spans="1:48" ht="19.5" customHeight="1">
      <c r="A373" s="233"/>
      <c r="B373" s="84">
        <v>0.54166666666666663</v>
      </c>
      <c r="C373" s="31"/>
      <c r="D373" s="22" t="s">
        <v>17</v>
      </c>
      <c r="E373" s="31" t="s">
        <v>120</v>
      </c>
      <c r="F373" s="31" t="s">
        <v>22</v>
      </c>
      <c r="G373" s="31" t="s">
        <v>47</v>
      </c>
      <c r="H373" s="20"/>
      <c r="I373" s="150" t="s">
        <v>18</v>
      </c>
      <c r="J373" s="31" t="s">
        <v>35</v>
      </c>
      <c r="K373" s="31" t="s">
        <v>22</v>
      </c>
      <c r="L373" s="195" t="s">
        <v>37</v>
      </c>
      <c r="M373" s="180"/>
      <c r="N373" s="264"/>
      <c r="O373" s="17"/>
      <c r="P373" s="168"/>
      <c r="Q373" s="74"/>
      <c r="R373" s="11"/>
      <c r="S373" s="11"/>
      <c r="T373" s="39"/>
      <c r="U373" s="11"/>
      <c r="V373" s="69"/>
      <c r="W373" s="11"/>
      <c r="X373" s="11"/>
      <c r="Y373" s="11"/>
      <c r="Z373" s="11"/>
      <c r="AA373" s="11"/>
      <c r="AB373" s="72"/>
      <c r="AC373" s="11"/>
      <c r="AD373" s="136"/>
      <c r="AE373" s="11"/>
      <c r="AF373" s="11"/>
      <c r="AG373" s="11"/>
      <c r="AH373" s="72"/>
      <c r="AI373" s="148"/>
      <c r="AJ373" s="122"/>
      <c r="AK373" s="11"/>
      <c r="AL373" s="11"/>
      <c r="AM373" s="11"/>
      <c r="AN373" s="72"/>
      <c r="AO373" s="20"/>
      <c r="AP373" s="151" t="s">
        <v>16</v>
      </c>
      <c r="AQ373" s="20" t="s">
        <v>92</v>
      </c>
      <c r="AR373" s="20" t="s">
        <v>22</v>
      </c>
      <c r="AS373" s="31" t="s">
        <v>98</v>
      </c>
      <c r="AT373" s="20"/>
      <c r="AU373" s="17"/>
      <c r="AV373" s="180"/>
    </row>
    <row r="374" spans="1:48" ht="19.5" customHeight="1">
      <c r="A374" s="233"/>
      <c r="B374" s="84" t="s">
        <v>12</v>
      </c>
      <c r="C374" s="84"/>
      <c r="D374" s="219"/>
      <c r="E374" s="469" t="s">
        <v>299</v>
      </c>
      <c r="F374" s="469"/>
      <c r="G374" s="469"/>
      <c r="H374" s="219"/>
      <c r="I374" s="219"/>
      <c r="J374" s="469" t="s">
        <v>301</v>
      </c>
      <c r="K374" s="469"/>
      <c r="L374" s="469"/>
      <c r="M374" s="180"/>
      <c r="N374" s="264"/>
      <c r="O374" s="17"/>
      <c r="P374" s="168"/>
      <c r="Q374" s="74"/>
      <c r="R374" s="74"/>
      <c r="S374" s="11"/>
      <c r="T374" s="39"/>
      <c r="U374" s="74"/>
      <c r="V374" s="73"/>
      <c r="W374" s="75"/>
      <c r="X374" s="75"/>
      <c r="Y374" s="75"/>
      <c r="Z374" s="75"/>
      <c r="AA374" s="75"/>
      <c r="AB374" s="76"/>
      <c r="AC374" s="11"/>
      <c r="AD374" s="136"/>
      <c r="AE374" s="11"/>
      <c r="AF374" s="11"/>
      <c r="AG374" s="11"/>
      <c r="AH374" s="72"/>
      <c r="AI374" s="148"/>
      <c r="AJ374" s="122"/>
      <c r="AK374" s="11"/>
      <c r="AL374" s="11"/>
      <c r="AM374" s="11"/>
      <c r="AN374" s="72"/>
      <c r="AO374" s="11"/>
      <c r="AP374" s="72"/>
      <c r="AQ374" s="11"/>
      <c r="AR374" s="11"/>
      <c r="AS374" s="31"/>
      <c r="AT374" s="68"/>
      <c r="AU374" s="17"/>
      <c r="AV374" s="180"/>
    </row>
    <row r="375" spans="1:48" ht="19.5" customHeight="1">
      <c r="A375" s="229" t="s">
        <v>10</v>
      </c>
      <c r="B375" s="85">
        <v>4</v>
      </c>
      <c r="C375" s="20">
        <v>44</v>
      </c>
      <c r="D375" s="123" t="s">
        <v>14</v>
      </c>
      <c r="E375" s="31">
        <v>3</v>
      </c>
      <c r="F375" s="31" t="s">
        <v>22</v>
      </c>
      <c r="G375" s="31">
        <v>4</v>
      </c>
      <c r="H375" s="20">
        <v>36</v>
      </c>
      <c r="I375" s="22" t="s">
        <v>17</v>
      </c>
      <c r="J375" s="31">
        <v>1</v>
      </c>
      <c r="K375" s="31" t="s">
        <v>22</v>
      </c>
      <c r="L375" s="31">
        <v>2</v>
      </c>
      <c r="M375" s="180"/>
      <c r="N375" s="264"/>
      <c r="O375" s="14" t="s">
        <v>10</v>
      </c>
      <c r="P375" s="167"/>
      <c r="V375" s="73"/>
      <c r="W375" s="11"/>
      <c r="X375" s="11"/>
      <c r="Y375" s="11"/>
      <c r="Z375" s="11"/>
      <c r="AA375" s="11"/>
      <c r="AB375" s="72"/>
      <c r="AC375" s="11"/>
      <c r="AD375" s="136"/>
      <c r="AE375" s="11"/>
      <c r="AF375" s="11"/>
      <c r="AG375" s="11"/>
      <c r="AH375" s="72"/>
      <c r="AI375" s="148"/>
      <c r="AJ375" s="122"/>
      <c r="AK375" s="11"/>
      <c r="AL375" s="11"/>
      <c r="AM375" s="11"/>
      <c r="AN375" s="72"/>
      <c r="AO375" s="11"/>
      <c r="AP375" s="72"/>
      <c r="AQ375" s="11"/>
      <c r="AR375" s="11"/>
      <c r="AS375" s="31"/>
      <c r="AT375" s="68"/>
      <c r="AU375" s="17"/>
      <c r="AV375" s="180"/>
    </row>
    <row r="376" spans="1:48" ht="19.5" customHeight="1">
      <c r="A376" s="320" t="s">
        <v>293</v>
      </c>
      <c r="B376" s="84">
        <v>0.60416666666666663</v>
      </c>
      <c r="C376" s="20"/>
      <c r="D376" s="123" t="s">
        <v>14</v>
      </c>
      <c r="E376" s="31" t="s">
        <v>100</v>
      </c>
      <c r="F376" s="31" t="s">
        <v>22</v>
      </c>
      <c r="G376" s="31" t="s">
        <v>94</v>
      </c>
      <c r="H376" s="20"/>
      <c r="I376" s="22" t="s">
        <v>17</v>
      </c>
      <c r="J376" s="31" t="s">
        <v>25</v>
      </c>
      <c r="K376" s="31" t="s">
        <v>22</v>
      </c>
      <c r="L376" s="195" t="s">
        <v>27</v>
      </c>
      <c r="M376" s="180"/>
      <c r="N376" s="264"/>
      <c r="O376" s="14"/>
      <c r="P376" s="167"/>
      <c r="V376" s="73"/>
      <c r="W376" s="11"/>
      <c r="X376" s="11"/>
      <c r="Y376" s="11"/>
      <c r="Z376" s="11"/>
      <c r="AA376" s="11"/>
      <c r="AB376" s="72"/>
      <c r="AC376" s="11"/>
      <c r="AD376" s="136"/>
      <c r="AE376" s="11"/>
      <c r="AF376" s="11"/>
      <c r="AG376" s="11"/>
      <c r="AH376" s="72"/>
      <c r="AI376" s="148"/>
      <c r="AJ376" s="122"/>
      <c r="AK376" s="11"/>
      <c r="AL376" s="11"/>
      <c r="AM376" s="11"/>
      <c r="AN376" s="72"/>
      <c r="AO376" s="11"/>
      <c r="AP376" s="72"/>
      <c r="AQ376" s="11"/>
      <c r="AR376" s="11"/>
      <c r="AS376" s="31"/>
      <c r="AT376" s="68"/>
      <c r="AU376" s="17"/>
      <c r="AV376" s="180"/>
    </row>
    <row r="377" spans="1:48" ht="19.5" customHeight="1">
      <c r="A377" s="238" t="s">
        <v>37</v>
      </c>
      <c r="B377" s="84" t="s">
        <v>12</v>
      </c>
      <c r="C377" s="84"/>
      <c r="D377" s="219"/>
      <c r="E377" s="465" t="s">
        <v>11</v>
      </c>
      <c r="F377" s="465"/>
      <c r="G377" s="465"/>
      <c r="H377" s="219"/>
      <c r="I377" s="219"/>
      <c r="J377" s="465" t="s">
        <v>11</v>
      </c>
      <c r="K377" s="465"/>
      <c r="L377" s="465"/>
      <c r="M377" s="180"/>
      <c r="N377" s="264"/>
      <c r="O377" s="17"/>
      <c r="P377" s="168"/>
      <c r="Q377" s="74"/>
      <c r="R377" s="74"/>
      <c r="S377" s="74"/>
      <c r="T377" s="74"/>
      <c r="U377" s="74"/>
      <c r="V377" s="72"/>
      <c r="W377" s="11"/>
      <c r="X377" s="11"/>
      <c r="Y377" s="11"/>
      <c r="Z377" s="11"/>
      <c r="AA377" s="11"/>
      <c r="AB377" s="72"/>
      <c r="AC377" s="11"/>
      <c r="AD377" s="136"/>
      <c r="AE377" s="11"/>
      <c r="AF377" s="11"/>
      <c r="AG377" s="11"/>
      <c r="AH377" s="72"/>
      <c r="AI377" s="148"/>
      <c r="AJ377" s="122"/>
      <c r="AK377" s="11"/>
      <c r="AL377" s="11"/>
      <c r="AM377" s="11"/>
      <c r="AN377" s="72"/>
      <c r="AO377" s="11"/>
      <c r="AP377" s="72"/>
      <c r="AQ377" s="11"/>
      <c r="AR377" s="11"/>
      <c r="AS377" s="31"/>
      <c r="AT377" s="68"/>
      <c r="AU377" s="14" t="s">
        <v>10</v>
      </c>
      <c r="AV377" s="180"/>
    </row>
    <row r="378" spans="1:48" ht="19.5" customHeight="1">
      <c r="A378" s="238" t="s">
        <v>27</v>
      </c>
      <c r="B378" s="85">
        <v>5</v>
      </c>
      <c r="C378" s="31">
        <v>24</v>
      </c>
      <c r="D378" s="31" t="s">
        <v>15</v>
      </c>
      <c r="E378" s="31">
        <v>6</v>
      </c>
      <c r="F378" s="31" t="s">
        <v>22</v>
      </c>
      <c r="G378" s="31">
        <v>8</v>
      </c>
      <c r="H378" s="20">
        <v>45</v>
      </c>
      <c r="I378" s="123" t="s">
        <v>14</v>
      </c>
      <c r="J378" s="31">
        <v>1</v>
      </c>
      <c r="K378" s="31" t="s">
        <v>22</v>
      </c>
      <c r="L378" s="31">
        <v>2</v>
      </c>
      <c r="M378" s="180"/>
      <c r="N378" s="264"/>
      <c r="O378" s="17"/>
      <c r="P378" s="168"/>
      <c r="Q378" s="11"/>
      <c r="R378" s="11"/>
      <c r="S378" s="11"/>
      <c r="T378" s="11"/>
      <c r="U378" s="11"/>
      <c r="V378" s="71"/>
      <c r="W378" s="11"/>
      <c r="X378" s="11"/>
      <c r="Y378" s="11"/>
      <c r="Z378" s="11"/>
      <c r="AA378" s="11"/>
      <c r="AB378" s="72"/>
      <c r="AC378" s="11"/>
      <c r="AD378" s="136"/>
      <c r="AE378" s="11"/>
      <c r="AF378" s="11"/>
      <c r="AG378" s="11"/>
      <c r="AH378" s="72"/>
      <c r="AI378" s="148"/>
      <c r="AJ378" s="122"/>
      <c r="AK378" s="11"/>
      <c r="AL378" s="11"/>
      <c r="AM378" s="11"/>
      <c r="AN378" s="72"/>
      <c r="AO378" s="11"/>
      <c r="AP378" s="72"/>
      <c r="AQ378" s="11"/>
      <c r="AR378" s="11"/>
      <c r="AS378" s="31"/>
      <c r="AT378" s="68"/>
      <c r="AU378" s="14"/>
      <c r="AV378" s="180"/>
    </row>
    <row r="379" spans="1:48" ht="19.5" customHeight="1">
      <c r="A379" s="236" t="s">
        <v>84</v>
      </c>
      <c r="B379" s="84">
        <v>0.66666666666666663</v>
      </c>
      <c r="C379" s="31"/>
      <c r="D379" s="31" t="s">
        <v>15</v>
      </c>
      <c r="E379" s="320" t="s">
        <v>293</v>
      </c>
      <c r="F379" s="31" t="s">
        <v>22</v>
      </c>
      <c r="G379" s="31" t="s">
        <v>184</v>
      </c>
      <c r="H379" s="20"/>
      <c r="I379" s="123" t="s">
        <v>14</v>
      </c>
      <c r="J379" s="31" t="s">
        <v>83</v>
      </c>
      <c r="K379" s="31" t="s">
        <v>22</v>
      </c>
      <c r="L379" s="31" t="s">
        <v>88</v>
      </c>
      <c r="M379" s="180"/>
      <c r="N379" s="264"/>
      <c r="O379" s="17"/>
      <c r="P379" s="168"/>
      <c r="Q379" s="70"/>
      <c r="R379" s="70"/>
      <c r="S379" s="70"/>
      <c r="T379" s="70"/>
      <c r="U379" s="70"/>
      <c r="V379" s="71"/>
      <c r="W379" s="11"/>
      <c r="X379" s="11"/>
      <c r="Y379" s="11"/>
      <c r="Z379" s="11"/>
      <c r="AA379" s="11"/>
      <c r="AB379" s="72"/>
      <c r="AC379" s="11"/>
      <c r="AD379" s="136"/>
      <c r="AE379" s="11"/>
      <c r="AF379" s="11"/>
      <c r="AG379" s="11"/>
      <c r="AH379" s="72"/>
      <c r="AI379" s="148"/>
      <c r="AJ379" s="122"/>
      <c r="AK379" s="11"/>
      <c r="AL379" s="11"/>
      <c r="AM379" s="11"/>
      <c r="AN379" s="72"/>
      <c r="AO379" s="11"/>
      <c r="AP379" s="72"/>
      <c r="AQ379" s="11"/>
      <c r="AR379" s="11"/>
      <c r="AS379" s="31"/>
      <c r="AT379" s="68"/>
      <c r="AU379" s="17"/>
      <c r="AV379" s="180"/>
    </row>
    <row r="380" spans="1:48" ht="19.5" customHeight="1">
      <c r="A380" s="239"/>
      <c r="B380" s="84" t="s">
        <v>12</v>
      </c>
      <c r="C380" s="84"/>
      <c r="D380" s="219"/>
      <c r="E380" s="465" t="s">
        <v>11</v>
      </c>
      <c r="F380" s="465"/>
      <c r="G380" s="465"/>
      <c r="H380" s="219"/>
      <c r="I380" s="219"/>
      <c r="J380" s="465" t="s">
        <v>11</v>
      </c>
      <c r="K380" s="465"/>
      <c r="L380" s="465"/>
      <c r="M380" s="180"/>
      <c r="N380" s="264"/>
      <c r="O380" s="17"/>
      <c r="P380" s="168"/>
      <c r="Q380" s="70"/>
      <c r="R380" s="70"/>
      <c r="S380" s="70"/>
      <c r="T380" s="70"/>
      <c r="U380" s="70"/>
      <c r="V380" s="71"/>
      <c r="W380" s="11"/>
      <c r="X380" s="11"/>
      <c r="Y380" s="11"/>
      <c r="Z380" s="11"/>
      <c r="AA380" s="11"/>
      <c r="AB380" s="72"/>
      <c r="AC380" s="11"/>
      <c r="AD380" s="136"/>
      <c r="AE380" s="11"/>
      <c r="AF380" s="11"/>
      <c r="AG380" s="11"/>
      <c r="AH380" s="72"/>
      <c r="AI380" s="148"/>
      <c r="AJ380" s="122"/>
      <c r="AK380" s="11"/>
      <c r="AL380" s="11"/>
      <c r="AM380" s="11"/>
      <c r="AN380" s="72"/>
      <c r="AO380" s="11"/>
      <c r="AP380" s="72"/>
      <c r="AQ380" s="11"/>
      <c r="AR380" s="11"/>
      <c r="AS380" s="31"/>
      <c r="AT380" s="68"/>
      <c r="AU380" s="17"/>
      <c r="AV380" s="180"/>
    </row>
    <row r="381" spans="1:48" ht="19.5" customHeight="1">
      <c r="A381" s="233"/>
      <c r="B381" s="85">
        <v>6</v>
      </c>
      <c r="C381" s="220"/>
      <c r="D381" s="220"/>
      <c r="E381" s="220"/>
      <c r="F381" s="220"/>
      <c r="G381" s="220"/>
      <c r="H381" s="189"/>
      <c r="I381" s="310"/>
      <c r="J381" s="311"/>
      <c r="K381" s="311"/>
      <c r="L381" s="311"/>
      <c r="M381" s="180"/>
      <c r="N381" s="264"/>
      <c r="O381" s="17"/>
      <c r="P381" s="168"/>
      <c r="Q381" s="70"/>
      <c r="R381" s="70"/>
      <c r="S381" s="70"/>
      <c r="T381" s="70"/>
      <c r="U381" s="70"/>
      <c r="V381" s="71"/>
      <c r="W381" s="11"/>
      <c r="X381" s="11"/>
      <c r="Y381" s="11"/>
      <c r="Z381" s="11"/>
      <c r="AA381" s="11"/>
      <c r="AB381" s="72"/>
      <c r="AC381" s="11"/>
      <c r="AD381" s="136"/>
      <c r="AE381" s="11"/>
      <c r="AF381" s="11"/>
      <c r="AG381" s="11"/>
      <c r="AH381" s="72"/>
      <c r="AI381" s="148"/>
      <c r="AJ381" s="122"/>
      <c r="AK381" s="11"/>
      <c r="AL381" s="11"/>
      <c r="AM381" s="11"/>
      <c r="AN381" s="72"/>
      <c r="AO381" s="11"/>
      <c r="AP381" s="72"/>
      <c r="AQ381" s="11"/>
      <c r="AR381" s="11"/>
      <c r="AS381" s="31"/>
      <c r="AT381" s="68"/>
      <c r="AU381" s="17"/>
      <c r="AV381" s="180"/>
    </row>
    <row r="382" spans="1:48" ht="19.5" customHeight="1">
      <c r="A382" s="233"/>
      <c r="B382" s="84">
        <v>0.72916666666666663</v>
      </c>
      <c r="C382" s="220"/>
      <c r="D382" s="220"/>
      <c r="E382" s="220"/>
      <c r="F382" s="220"/>
      <c r="G382" s="220"/>
      <c r="H382" s="189"/>
      <c r="I382" s="310"/>
      <c r="J382" s="311"/>
      <c r="K382" s="311"/>
      <c r="L382" s="311"/>
      <c r="M382" s="180"/>
      <c r="N382" s="264"/>
      <c r="O382" s="17"/>
      <c r="P382" s="168"/>
      <c r="Q382" s="70"/>
      <c r="R382" s="70"/>
      <c r="S382" s="70"/>
      <c r="T382" s="70"/>
      <c r="U382" s="70"/>
      <c r="V382" s="71"/>
      <c r="W382" s="11"/>
      <c r="X382" s="11"/>
      <c r="Y382" s="11"/>
      <c r="Z382" s="11"/>
      <c r="AA382" s="11"/>
      <c r="AB382" s="72"/>
      <c r="AC382" s="11"/>
      <c r="AD382" s="136"/>
      <c r="AE382" s="11"/>
      <c r="AF382" s="11"/>
      <c r="AG382" s="11"/>
      <c r="AH382" s="72"/>
      <c r="AI382" s="148"/>
      <c r="AJ382" s="122"/>
      <c r="AK382" s="11"/>
      <c r="AL382" s="11"/>
      <c r="AM382" s="11"/>
      <c r="AN382" s="72"/>
      <c r="AO382" s="11"/>
      <c r="AP382" s="72"/>
      <c r="AQ382" s="11"/>
      <c r="AR382" s="11"/>
      <c r="AS382" s="31"/>
      <c r="AT382" s="68"/>
      <c r="AU382" s="17"/>
      <c r="AV382" s="180"/>
    </row>
    <row r="383" spans="1:48" ht="19.5" customHeight="1">
      <c r="A383" s="233"/>
      <c r="B383" s="84" t="s">
        <v>12</v>
      </c>
      <c r="C383" s="84"/>
      <c r="D383" s="219"/>
      <c r="E383" s="465" t="s">
        <v>11</v>
      </c>
      <c r="F383" s="465"/>
      <c r="G383" s="465"/>
      <c r="H383" s="219"/>
      <c r="I383" s="219"/>
      <c r="J383" s="465" t="s">
        <v>11</v>
      </c>
      <c r="K383" s="465"/>
      <c r="L383" s="465"/>
      <c r="M383" s="180"/>
      <c r="N383" s="264"/>
      <c r="O383" s="17"/>
      <c r="P383" s="168"/>
      <c r="Q383" s="70"/>
      <c r="R383" s="70"/>
      <c r="S383" s="70"/>
      <c r="T383" s="70"/>
      <c r="U383" s="70"/>
      <c r="V383" s="71"/>
      <c r="W383" s="11"/>
      <c r="X383" s="11"/>
      <c r="Y383" s="11"/>
      <c r="Z383" s="11"/>
      <c r="AA383" s="11"/>
      <c r="AB383" s="72"/>
      <c r="AC383" s="11"/>
      <c r="AD383" s="136"/>
      <c r="AE383" s="11"/>
      <c r="AF383" s="11"/>
      <c r="AG383" s="11"/>
      <c r="AH383" s="72"/>
      <c r="AI383" s="148"/>
      <c r="AJ383" s="122"/>
      <c r="AK383" s="11"/>
      <c r="AL383" s="11"/>
      <c r="AM383" s="11"/>
      <c r="AN383" s="72"/>
      <c r="AO383" s="11"/>
      <c r="AP383" s="72"/>
      <c r="AQ383" s="11"/>
      <c r="AR383" s="11"/>
      <c r="AS383" s="31"/>
      <c r="AT383" s="68"/>
      <c r="AU383" s="17"/>
      <c r="AV383" s="180"/>
    </row>
    <row r="384" spans="1:48" ht="10.5" customHeight="1" thickBot="1">
      <c r="A384" s="240"/>
      <c r="B384" s="241"/>
      <c r="C384" s="241"/>
      <c r="D384" s="243"/>
      <c r="E384" s="243"/>
      <c r="F384" s="243"/>
      <c r="G384" s="243"/>
      <c r="H384" s="243"/>
      <c r="I384" s="243"/>
      <c r="J384" s="243"/>
      <c r="K384" s="243"/>
      <c r="L384" s="243"/>
      <c r="M384" s="274"/>
      <c r="N384" s="284"/>
      <c r="O384" s="285"/>
      <c r="P384" s="169"/>
      <c r="Q384" s="70"/>
      <c r="R384" s="70"/>
      <c r="S384" s="70"/>
      <c r="T384" s="70"/>
      <c r="U384" s="70"/>
      <c r="V384" s="71"/>
      <c r="W384" s="11"/>
      <c r="X384" s="11"/>
      <c r="Y384" s="11"/>
      <c r="Z384" s="11"/>
      <c r="AA384" s="11"/>
      <c r="AB384" s="72"/>
      <c r="AC384" s="11"/>
      <c r="AD384" s="136"/>
      <c r="AE384" s="11"/>
      <c r="AF384" s="11"/>
      <c r="AG384" s="11"/>
      <c r="AH384" s="72"/>
      <c r="AI384" s="148"/>
      <c r="AJ384" s="122"/>
      <c r="AK384" s="11"/>
      <c r="AL384" s="11"/>
      <c r="AM384" s="11"/>
      <c r="AN384" s="72"/>
      <c r="AO384" s="11"/>
      <c r="AP384" s="72"/>
      <c r="AQ384" s="11"/>
      <c r="AR384" s="11"/>
      <c r="AS384" s="31"/>
      <c r="AT384" s="68"/>
      <c r="AU384" s="17"/>
      <c r="AV384" s="180"/>
    </row>
    <row r="385" spans="1:48" ht="19.5" customHeight="1">
      <c r="A385" s="14"/>
      <c r="B385" s="86"/>
      <c r="C385" s="86"/>
      <c r="O385" s="14"/>
      <c r="P385" s="109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49"/>
      <c r="AD385" s="137"/>
      <c r="AE385" s="49"/>
      <c r="AF385" s="49"/>
      <c r="AG385" s="49"/>
      <c r="AH385" s="49"/>
      <c r="AI385" s="149"/>
      <c r="AJ385" s="124"/>
      <c r="AK385" s="49"/>
      <c r="AL385" s="49"/>
      <c r="AM385" s="49"/>
      <c r="AN385" s="49"/>
      <c r="AO385" s="12"/>
      <c r="AP385" s="64"/>
      <c r="AQ385" s="12"/>
      <c r="AR385" s="12"/>
      <c r="AS385" s="28"/>
      <c r="AT385" s="28"/>
      <c r="AU385" s="17"/>
    </row>
    <row r="386" spans="1:48" ht="19.5" customHeight="1">
      <c r="A386" s="14"/>
      <c r="B386" s="86"/>
      <c r="C386" s="86"/>
      <c r="O386" s="14"/>
      <c r="P386" s="109"/>
      <c r="AO386" s="12"/>
      <c r="AP386" s="64"/>
      <c r="AQ386" s="12"/>
      <c r="AR386" s="12"/>
      <c r="AS386" s="28"/>
      <c r="AT386" s="28"/>
      <c r="AU386" s="17"/>
    </row>
    <row r="387" spans="1:48" ht="19.5" customHeight="1">
      <c r="A387" s="14"/>
      <c r="B387" s="86"/>
      <c r="C387" s="86"/>
      <c r="O387" s="14"/>
      <c r="P387" s="109"/>
      <c r="AO387" s="31"/>
      <c r="AP387" s="64"/>
      <c r="AQ387" s="12"/>
      <c r="AR387" s="12"/>
      <c r="AS387" s="28"/>
      <c r="AT387" s="13"/>
      <c r="AU387" s="14"/>
    </row>
    <row r="388" spans="1:48" ht="19.5" customHeight="1">
      <c r="A388" s="17"/>
      <c r="B388" s="86"/>
      <c r="C388" s="86"/>
      <c r="O388" s="17"/>
      <c r="P388" s="109"/>
      <c r="Q388" s="12"/>
      <c r="R388" s="12"/>
      <c r="S388" s="12"/>
      <c r="T388" s="12"/>
      <c r="U388" s="12"/>
      <c r="V388" s="12"/>
      <c r="W388" s="163"/>
      <c r="X388" s="12"/>
      <c r="Y388" s="12"/>
      <c r="Z388" s="12"/>
      <c r="AA388" s="12"/>
      <c r="AB388" s="12"/>
      <c r="AC388" s="12"/>
      <c r="AD388" s="133"/>
      <c r="AE388" s="12"/>
      <c r="AF388" s="12"/>
      <c r="AG388" s="12"/>
      <c r="AI388" s="192"/>
      <c r="AO388" s="193"/>
      <c r="AP388" s="63"/>
      <c r="AQ388" s="13"/>
      <c r="AR388" s="13"/>
      <c r="AS388" s="13"/>
      <c r="AT388" s="28"/>
      <c r="AU388" s="14"/>
    </row>
    <row r="389" spans="1:48" ht="19.5" customHeight="1">
      <c r="A389" s="17"/>
      <c r="B389" s="190"/>
      <c r="C389" s="190"/>
      <c r="D389" s="190"/>
      <c r="E389" s="190"/>
      <c r="F389" s="190"/>
      <c r="G389" s="190"/>
      <c r="H389" s="184"/>
      <c r="I389" s="190"/>
      <c r="J389" s="190"/>
      <c r="K389" s="190"/>
      <c r="L389" s="190"/>
      <c r="M389" s="171"/>
      <c r="N389" s="185"/>
      <c r="O389" s="17"/>
      <c r="P389" s="3"/>
      <c r="Q389" s="12"/>
      <c r="R389" s="12"/>
      <c r="S389" s="12"/>
      <c r="T389" s="12"/>
      <c r="U389" s="12"/>
      <c r="V389" s="12"/>
      <c r="W389" s="185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85"/>
      <c r="AJ389" s="12"/>
      <c r="AK389" s="12"/>
      <c r="AL389" s="12"/>
      <c r="AM389" s="12"/>
      <c r="AN389" s="12"/>
      <c r="AO389" s="185"/>
      <c r="AP389" s="12"/>
      <c r="AQ389" s="12"/>
      <c r="AR389" s="12"/>
      <c r="AS389" s="28"/>
      <c r="AT389" s="28"/>
      <c r="AU389" s="14"/>
    </row>
    <row r="390" spans="1:48" ht="19.5" customHeight="1">
      <c r="A390" s="17"/>
      <c r="B390" s="190"/>
      <c r="C390" s="190"/>
      <c r="D390" s="190"/>
      <c r="E390" s="190"/>
      <c r="F390" s="190"/>
      <c r="G390" s="190"/>
      <c r="H390" s="184"/>
      <c r="I390" s="190"/>
      <c r="J390" s="190"/>
      <c r="K390" s="190"/>
      <c r="L390" s="190"/>
      <c r="M390" s="171"/>
      <c r="N390" s="185"/>
      <c r="O390" s="17"/>
      <c r="P390" s="3"/>
      <c r="Q390" s="12"/>
      <c r="R390" s="12"/>
      <c r="S390" s="12"/>
      <c r="T390" s="12"/>
      <c r="U390" s="12"/>
      <c r="V390" s="12"/>
      <c r="W390" s="185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85"/>
      <c r="AJ390" s="12"/>
      <c r="AK390" s="12"/>
      <c r="AL390" s="12"/>
      <c r="AM390" s="12"/>
      <c r="AN390" s="12"/>
      <c r="AO390" s="185"/>
      <c r="AP390" s="12"/>
      <c r="AQ390" s="12"/>
      <c r="AR390" s="12"/>
      <c r="AS390" s="28"/>
      <c r="AT390" s="28"/>
      <c r="AU390" s="17"/>
    </row>
    <row r="391" spans="1:48" ht="19.5" customHeight="1">
      <c r="A391" s="17"/>
      <c r="B391" s="190"/>
      <c r="C391" s="190"/>
      <c r="D391" s="190"/>
      <c r="E391" s="190"/>
      <c r="F391" s="190"/>
      <c r="G391" s="190"/>
      <c r="H391" s="184"/>
      <c r="I391" s="190"/>
      <c r="J391" s="190"/>
      <c r="K391" s="190"/>
      <c r="L391" s="190"/>
      <c r="M391" s="171"/>
      <c r="N391" s="185"/>
      <c r="O391" s="17"/>
      <c r="P391" s="3"/>
      <c r="Q391" s="12"/>
      <c r="R391" s="12"/>
      <c r="S391" s="12"/>
      <c r="T391" s="12"/>
      <c r="U391" s="12"/>
      <c r="V391" s="12"/>
      <c r="W391" s="185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85"/>
      <c r="AJ391" s="12"/>
      <c r="AK391" s="12"/>
      <c r="AL391" s="12"/>
      <c r="AM391" s="12"/>
      <c r="AN391" s="12"/>
      <c r="AO391" s="185"/>
      <c r="AP391" s="12"/>
      <c r="AQ391" s="12"/>
      <c r="AR391" s="12"/>
      <c r="AS391" s="28"/>
      <c r="AT391" s="28"/>
      <c r="AU391" s="17"/>
    </row>
    <row r="392" spans="1:48" ht="19.5" customHeight="1">
      <c r="A392" s="17"/>
      <c r="B392" s="190"/>
      <c r="C392" s="190"/>
      <c r="D392" s="190"/>
      <c r="E392" s="190"/>
      <c r="F392" s="190"/>
      <c r="G392" s="190"/>
      <c r="H392" s="184"/>
      <c r="I392" s="190"/>
      <c r="J392" s="190"/>
      <c r="K392" s="190"/>
      <c r="L392" s="190"/>
      <c r="M392" s="171"/>
      <c r="N392" s="185"/>
      <c r="O392" s="17"/>
      <c r="P392" s="3"/>
      <c r="Q392" s="12"/>
      <c r="R392" s="12"/>
      <c r="S392" s="12"/>
      <c r="T392" s="12"/>
      <c r="U392" s="12"/>
      <c r="V392" s="12"/>
      <c r="W392" s="185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85"/>
      <c r="AJ392" s="12"/>
      <c r="AK392" s="12"/>
      <c r="AL392" s="12"/>
      <c r="AM392" s="12"/>
      <c r="AN392" s="12"/>
      <c r="AO392" s="185"/>
      <c r="AP392" s="12"/>
      <c r="AQ392" s="12"/>
      <c r="AR392" s="12"/>
      <c r="AS392" s="28"/>
      <c r="AT392" s="28"/>
      <c r="AU392" s="17"/>
      <c r="AV392" s="171"/>
    </row>
    <row r="393" spans="1:48" ht="19.5" customHeight="1">
      <c r="A393" s="17"/>
      <c r="B393" s="190"/>
      <c r="C393" s="190"/>
      <c r="D393" s="190"/>
      <c r="E393" s="190"/>
      <c r="F393" s="190"/>
      <c r="G393" s="190"/>
      <c r="H393" s="184"/>
      <c r="I393" s="190"/>
      <c r="J393" s="190"/>
      <c r="K393" s="190"/>
      <c r="L393" s="190"/>
      <c r="M393" s="171"/>
      <c r="N393" s="185"/>
      <c r="O393" s="17"/>
      <c r="P393" s="3"/>
      <c r="Q393" s="12"/>
      <c r="R393" s="12"/>
      <c r="S393" s="12"/>
      <c r="T393" s="12"/>
      <c r="U393" s="12"/>
      <c r="V393" s="12"/>
      <c r="W393" s="185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85"/>
      <c r="AJ393" s="12"/>
      <c r="AK393" s="12"/>
      <c r="AL393" s="12"/>
      <c r="AM393" s="12"/>
      <c r="AN393" s="12"/>
      <c r="AO393" s="185"/>
      <c r="AP393" s="12"/>
      <c r="AQ393" s="12"/>
      <c r="AR393" s="12"/>
      <c r="AS393" s="28"/>
      <c r="AT393" s="28"/>
      <c r="AU393" s="17"/>
      <c r="AV393" s="171"/>
    </row>
    <row r="394" spans="1:48" ht="19.5" customHeight="1">
      <c r="A394" s="14"/>
      <c r="B394" s="190"/>
      <c r="C394" s="190"/>
      <c r="D394" s="190"/>
      <c r="E394" s="190"/>
      <c r="F394" s="190"/>
      <c r="G394" s="190"/>
      <c r="H394" s="184"/>
      <c r="I394" s="190"/>
      <c r="J394" s="190"/>
      <c r="K394" s="190"/>
      <c r="L394" s="190"/>
      <c r="M394" s="171"/>
      <c r="N394" s="185"/>
      <c r="O394" s="14"/>
      <c r="P394" s="3"/>
      <c r="Q394" s="12"/>
      <c r="R394" s="12"/>
      <c r="S394" s="12"/>
      <c r="T394" s="12"/>
      <c r="U394" s="12"/>
      <c r="V394" s="12"/>
      <c r="W394" s="185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85"/>
      <c r="AJ394" s="12"/>
      <c r="AK394" s="12"/>
      <c r="AL394" s="12"/>
      <c r="AM394" s="12"/>
      <c r="AN394" s="12"/>
      <c r="AO394" s="185"/>
      <c r="AP394" s="12"/>
      <c r="AQ394" s="12"/>
      <c r="AR394" s="12"/>
      <c r="AS394" s="28"/>
      <c r="AT394" s="28"/>
      <c r="AU394" s="17"/>
      <c r="AV394" s="171"/>
    </row>
    <row r="395" spans="1:48" ht="19.5" customHeight="1">
      <c r="A395" s="14"/>
      <c r="B395" s="190"/>
      <c r="C395" s="190"/>
      <c r="D395" s="190"/>
      <c r="E395" s="190"/>
      <c r="F395" s="190"/>
      <c r="G395" s="190"/>
      <c r="H395" s="184"/>
      <c r="I395" s="190"/>
      <c r="J395" s="190"/>
      <c r="K395" s="190"/>
      <c r="L395" s="190"/>
      <c r="M395" s="171"/>
      <c r="N395" s="185"/>
      <c r="O395" s="14"/>
      <c r="P395" s="3"/>
      <c r="Q395" s="12"/>
      <c r="R395" s="12"/>
      <c r="S395" s="12"/>
      <c r="T395" s="12"/>
      <c r="U395" s="12"/>
      <c r="V395" s="12"/>
      <c r="W395" s="185"/>
      <c r="X395" s="12"/>
      <c r="Y395" s="12"/>
      <c r="Z395" s="12"/>
      <c r="AA395" s="12"/>
      <c r="AB395" s="12"/>
      <c r="AC395" s="48"/>
      <c r="AD395" s="48"/>
      <c r="AE395" s="48"/>
      <c r="AF395" s="48"/>
      <c r="AG395" s="48"/>
      <c r="AH395" s="12"/>
      <c r="AI395" s="185"/>
      <c r="AJ395" s="48"/>
      <c r="AK395" s="48"/>
      <c r="AL395" s="48"/>
      <c r="AM395" s="48"/>
      <c r="AN395" s="12"/>
      <c r="AO395" s="185"/>
      <c r="AP395" s="12"/>
      <c r="AQ395" s="12"/>
      <c r="AR395" s="12"/>
      <c r="AS395" s="28"/>
      <c r="AT395" s="28"/>
      <c r="AU395" s="17"/>
      <c r="AV395" s="171"/>
    </row>
    <row r="396" spans="1:48" ht="19.5" customHeight="1">
      <c r="A396" s="17"/>
      <c r="B396" s="190"/>
      <c r="C396" s="190"/>
      <c r="D396" s="190"/>
      <c r="E396" s="190"/>
      <c r="F396" s="190"/>
      <c r="G396" s="190"/>
      <c r="H396" s="184"/>
      <c r="I396" s="190"/>
      <c r="J396" s="190"/>
      <c r="K396" s="190"/>
      <c r="L396" s="190"/>
      <c r="M396" s="171"/>
      <c r="N396" s="185"/>
      <c r="O396" s="17"/>
      <c r="P396" s="3"/>
      <c r="Q396" s="12"/>
      <c r="R396" s="12"/>
      <c r="S396" s="12"/>
      <c r="T396" s="12"/>
      <c r="U396" s="12"/>
      <c r="V396" s="12"/>
      <c r="W396" s="185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85"/>
      <c r="AJ396" s="12"/>
      <c r="AK396" s="12"/>
      <c r="AL396" s="12"/>
      <c r="AM396" s="12"/>
      <c r="AN396" s="12"/>
      <c r="AO396" s="185"/>
      <c r="AP396" s="12"/>
      <c r="AQ396" s="12"/>
      <c r="AR396" s="12"/>
      <c r="AS396" s="28"/>
      <c r="AT396" s="28"/>
      <c r="AU396" s="14"/>
      <c r="AV396" s="171"/>
    </row>
    <row r="397" spans="1:48" ht="19.5" customHeight="1">
      <c r="A397" s="17"/>
      <c r="B397" s="190"/>
      <c r="C397" s="190"/>
      <c r="D397" s="190"/>
      <c r="E397" s="190"/>
      <c r="F397" s="190"/>
      <c r="G397" s="190"/>
      <c r="H397" s="184"/>
      <c r="I397" s="190"/>
      <c r="J397" s="190"/>
      <c r="K397" s="190"/>
      <c r="L397" s="190"/>
      <c r="M397" s="171"/>
      <c r="N397" s="185"/>
      <c r="O397" s="17"/>
      <c r="P397" s="3"/>
      <c r="Q397" s="12"/>
      <c r="R397" s="12"/>
      <c r="S397" s="12"/>
      <c r="T397" s="12"/>
      <c r="U397" s="12"/>
      <c r="V397" s="12"/>
      <c r="W397" s="185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85"/>
      <c r="AJ397" s="12"/>
      <c r="AK397" s="12"/>
      <c r="AL397" s="12"/>
      <c r="AM397" s="12"/>
      <c r="AN397" s="12"/>
      <c r="AO397" s="185"/>
      <c r="AP397" s="12"/>
      <c r="AQ397" s="12"/>
      <c r="AR397" s="12"/>
      <c r="AS397" s="28"/>
      <c r="AT397" s="13"/>
      <c r="AU397" s="14"/>
      <c r="AV397" s="171"/>
    </row>
    <row r="398" spans="1:48" ht="19.5" customHeight="1">
      <c r="A398" s="17"/>
      <c r="B398" s="190"/>
      <c r="C398" s="190"/>
      <c r="D398" s="190"/>
      <c r="E398" s="190"/>
      <c r="F398" s="190"/>
      <c r="G398" s="190"/>
      <c r="H398" s="184"/>
      <c r="I398" s="190"/>
      <c r="J398" s="190"/>
      <c r="K398" s="190"/>
      <c r="L398" s="190"/>
      <c r="M398" s="171"/>
      <c r="N398" s="185"/>
      <c r="O398" s="17"/>
      <c r="P398" s="3"/>
      <c r="Q398" s="12"/>
      <c r="R398" s="12"/>
      <c r="S398" s="12"/>
      <c r="T398" s="12"/>
      <c r="U398" s="12"/>
      <c r="V398" s="12"/>
      <c r="W398" s="185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85"/>
      <c r="AJ398" s="12"/>
      <c r="AK398" s="12"/>
      <c r="AL398" s="12"/>
      <c r="AM398" s="12"/>
      <c r="AN398" s="12"/>
      <c r="AO398" s="185"/>
      <c r="AP398" s="13"/>
      <c r="AQ398" s="13"/>
      <c r="AR398" s="13"/>
      <c r="AS398" s="13"/>
      <c r="AT398" s="13"/>
      <c r="AU398" s="17"/>
      <c r="AV398" s="171"/>
    </row>
    <row r="399" spans="1:48" ht="19.5" customHeight="1">
      <c r="A399" s="17"/>
      <c r="B399" s="190"/>
      <c r="C399" s="190"/>
      <c r="D399" s="190"/>
      <c r="E399" s="190"/>
      <c r="F399" s="190"/>
      <c r="G399" s="190"/>
      <c r="H399" s="184"/>
      <c r="I399" s="190"/>
      <c r="J399" s="190"/>
      <c r="K399" s="190"/>
      <c r="L399" s="190"/>
      <c r="M399" s="171"/>
      <c r="N399" s="185"/>
      <c r="O399" s="17"/>
      <c r="P399" s="3"/>
      <c r="Q399" s="12"/>
      <c r="R399" s="12"/>
      <c r="S399" s="12"/>
      <c r="T399" s="12"/>
      <c r="U399" s="12"/>
      <c r="V399" s="12"/>
      <c r="W399" s="185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85"/>
      <c r="AJ399" s="12"/>
      <c r="AK399" s="12"/>
      <c r="AL399" s="12"/>
      <c r="AM399" s="12"/>
      <c r="AN399" s="12"/>
      <c r="AO399" s="185"/>
      <c r="AP399" s="13"/>
      <c r="AQ399" s="13"/>
      <c r="AR399" s="13"/>
      <c r="AS399" s="13"/>
      <c r="AT399" s="13"/>
      <c r="AU399" s="17"/>
      <c r="AV399" s="171"/>
    </row>
    <row r="400" spans="1:48" ht="19.5" customHeight="1">
      <c r="A400" s="17"/>
      <c r="B400" s="190"/>
      <c r="C400" s="190"/>
      <c r="D400" s="190"/>
      <c r="E400" s="190"/>
      <c r="F400" s="190"/>
      <c r="G400" s="190"/>
      <c r="H400" s="184"/>
      <c r="I400" s="190"/>
      <c r="J400" s="190"/>
      <c r="K400" s="190"/>
      <c r="L400" s="190"/>
      <c r="M400" s="171"/>
      <c r="N400" s="185"/>
      <c r="O400" s="17"/>
      <c r="P400" s="3"/>
      <c r="Q400" s="12"/>
      <c r="R400" s="12"/>
      <c r="S400" s="12"/>
      <c r="T400" s="12"/>
      <c r="U400" s="12"/>
      <c r="V400" s="12"/>
      <c r="W400" s="185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85"/>
      <c r="AJ400" s="12"/>
      <c r="AK400" s="12"/>
      <c r="AL400" s="12"/>
      <c r="AM400" s="12"/>
      <c r="AN400" s="12"/>
      <c r="AO400" s="185"/>
      <c r="AP400" s="13"/>
      <c r="AQ400" s="13"/>
      <c r="AR400" s="13"/>
      <c r="AS400" s="13"/>
      <c r="AT400" s="13"/>
      <c r="AU400" s="17"/>
      <c r="AV400" s="171"/>
    </row>
    <row r="401" spans="1:48" ht="19.5" customHeight="1">
      <c r="A401" s="17"/>
      <c r="B401" s="190"/>
      <c r="C401" s="190"/>
      <c r="D401" s="190"/>
      <c r="E401" s="190"/>
      <c r="F401" s="190"/>
      <c r="G401" s="190"/>
      <c r="H401" s="184"/>
      <c r="I401" s="190"/>
      <c r="J401" s="190"/>
      <c r="K401" s="190"/>
      <c r="L401" s="190"/>
      <c r="M401" s="171"/>
      <c r="N401" s="185"/>
      <c r="O401" s="17"/>
      <c r="P401" s="3"/>
      <c r="Q401" s="7"/>
      <c r="R401" s="12"/>
      <c r="S401" s="12"/>
      <c r="T401" s="12"/>
      <c r="U401" s="12"/>
      <c r="V401" s="12"/>
      <c r="W401" s="185"/>
      <c r="X401" s="49"/>
      <c r="Y401" s="49"/>
      <c r="Z401" s="49"/>
      <c r="AA401" s="49"/>
      <c r="AB401" s="49"/>
      <c r="AC401" s="185"/>
      <c r="AD401" s="12"/>
      <c r="AE401" s="12"/>
      <c r="AF401" s="12"/>
      <c r="AG401" s="12"/>
      <c r="AH401" s="12"/>
      <c r="AI401" s="185"/>
      <c r="AJ401" s="12"/>
      <c r="AK401" s="12"/>
      <c r="AL401" s="12"/>
      <c r="AM401" s="12"/>
      <c r="AN401" s="12"/>
      <c r="AO401" s="185"/>
      <c r="AP401" s="13"/>
      <c r="AQ401" s="13"/>
      <c r="AR401" s="13"/>
      <c r="AS401" s="13"/>
      <c r="AT401" s="13"/>
      <c r="AU401" s="17"/>
      <c r="AV401" s="171"/>
    </row>
    <row r="402" spans="1:48" ht="19.5" customHeight="1">
      <c r="A402" s="17"/>
      <c r="B402" s="190"/>
      <c r="C402" s="190"/>
      <c r="D402" s="190"/>
      <c r="E402" s="190"/>
      <c r="F402" s="190"/>
      <c r="G402" s="190"/>
      <c r="H402" s="184"/>
      <c r="I402" s="190"/>
      <c r="J402" s="190"/>
      <c r="K402" s="190"/>
      <c r="L402" s="190"/>
      <c r="M402" s="171"/>
      <c r="N402" s="185"/>
      <c r="O402" s="17"/>
      <c r="P402" s="3"/>
      <c r="Q402" s="7"/>
      <c r="R402" s="12"/>
      <c r="S402" s="12"/>
      <c r="T402" s="12"/>
      <c r="U402" s="12"/>
      <c r="V402" s="12"/>
      <c r="W402" s="185"/>
      <c r="X402" s="49"/>
      <c r="Y402" s="49"/>
      <c r="Z402" s="49"/>
      <c r="AA402" s="49"/>
      <c r="AB402" s="49"/>
      <c r="AC402" s="185"/>
      <c r="AD402" s="12"/>
      <c r="AE402" s="12"/>
      <c r="AF402" s="12"/>
      <c r="AG402" s="12"/>
      <c r="AH402" s="12"/>
      <c r="AI402" s="185"/>
      <c r="AJ402" s="12"/>
      <c r="AK402" s="12"/>
      <c r="AL402" s="12"/>
      <c r="AM402" s="12"/>
      <c r="AN402" s="12"/>
      <c r="AO402" s="185"/>
      <c r="AP402" s="13"/>
      <c r="AQ402" s="13"/>
      <c r="AR402" s="13"/>
      <c r="AS402" s="13"/>
      <c r="AT402" s="13"/>
      <c r="AU402" s="17"/>
      <c r="AV402" s="171"/>
    </row>
    <row r="403" spans="1:48" ht="19.5" customHeight="1">
      <c r="A403" s="17"/>
      <c r="B403" s="190"/>
      <c r="C403" s="190"/>
      <c r="D403" s="190"/>
      <c r="E403" s="190"/>
      <c r="F403" s="190"/>
      <c r="G403" s="190"/>
      <c r="H403" s="184"/>
      <c r="I403" s="190"/>
      <c r="J403" s="190"/>
      <c r="K403" s="190"/>
      <c r="L403" s="190"/>
      <c r="M403" s="172"/>
      <c r="N403" s="185"/>
      <c r="O403" s="17"/>
      <c r="P403" s="3"/>
      <c r="Q403" s="7"/>
      <c r="R403" s="12"/>
      <c r="S403" s="12"/>
      <c r="T403" s="12"/>
      <c r="U403" s="12"/>
      <c r="V403" s="12"/>
      <c r="W403" s="185"/>
      <c r="X403" s="12"/>
      <c r="Y403" s="12"/>
      <c r="Z403" s="12"/>
      <c r="AA403" s="12"/>
      <c r="AB403" s="49"/>
      <c r="AC403" s="185"/>
      <c r="AD403" s="12"/>
      <c r="AE403" s="12"/>
      <c r="AF403" s="12"/>
      <c r="AG403" s="12"/>
      <c r="AH403" s="12"/>
      <c r="AI403" s="185"/>
      <c r="AJ403" s="12"/>
      <c r="AK403" s="12"/>
      <c r="AL403" s="12"/>
      <c r="AM403" s="12"/>
      <c r="AN403" s="12"/>
      <c r="AO403" s="185"/>
      <c r="AP403" s="13"/>
      <c r="AQ403" s="13"/>
      <c r="AR403" s="13"/>
      <c r="AS403" s="13"/>
      <c r="AT403" s="13"/>
      <c r="AU403" s="17"/>
      <c r="AV403" s="172"/>
    </row>
    <row r="404" spans="1:48" ht="19.5" customHeight="1">
      <c r="A404" s="14"/>
      <c r="B404" s="190"/>
      <c r="C404" s="190"/>
      <c r="D404" s="190"/>
      <c r="E404" s="190"/>
      <c r="F404" s="190"/>
      <c r="G404" s="190"/>
      <c r="H404" s="184"/>
      <c r="I404" s="190"/>
      <c r="J404" s="190"/>
      <c r="K404" s="190"/>
      <c r="L404" s="190"/>
      <c r="M404" s="171"/>
      <c r="N404" s="185"/>
      <c r="O404" s="14"/>
      <c r="P404" s="3"/>
      <c r="Q404" s="7"/>
      <c r="R404" s="12"/>
      <c r="S404" s="12"/>
      <c r="T404" s="12"/>
      <c r="U404" s="12"/>
      <c r="V404" s="12"/>
      <c r="W404" s="185"/>
      <c r="X404" s="12"/>
      <c r="Y404" s="12"/>
      <c r="Z404" s="12"/>
      <c r="AA404" s="12"/>
      <c r="AB404" s="49"/>
      <c r="AC404" s="185"/>
      <c r="AD404" s="12"/>
      <c r="AE404" s="12"/>
      <c r="AF404" s="12"/>
      <c r="AG404" s="12"/>
      <c r="AH404" s="12"/>
      <c r="AI404" s="185"/>
      <c r="AJ404" s="12"/>
      <c r="AK404" s="12"/>
      <c r="AL404" s="12"/>
      <c r="AM404" s="12"/>
      <c r="AN404" s="12"/>
      <c r="AO404" s="185"/>
      <c r="AP404" s="13"/>
      <c r="AQ404" s="13"/>
      <c r="AR404" s="13"/>
      <c r="AS404" s="13"/>
      <c r="AT404" s="28"/>
      <c r="AU404" s="17"/>
      <c r="AV404" s="171"/>
    </row>
    <row r="405" spans="1:48" ht="19.5" customHeight="1">
      <c r="A405" s="14"/>
      <c r="B405" s="190"/>
      <c r="C405" s="190"/>
      <c r="D405" s="190"/>
      <c r="E405" s="190"/>
      <c r="F405" s="190"/>
      <c r="G405" s="190"/>
      <c r="H405" s="184"/>
      <c r="I405" s="190"/>
      <c r="J405" s="190"/>
      <c r="K405" s="190"/>
      <c r="L405" s="190"/>
      <c r="M405" s="171"/>
      <c r="N405" s="185"/>
      <c r="O405" s="14"/>
      <c r="P405" s="3"/>
      <c r="Q405" s="7"/>
      <c r="R405" s="12"/>
      <c r="S405" s="12"/>
      <c r="T405" s="12"/>
      <c r="U405" s="12"/>
      <c r="V405" s="12"/>
      <c r="W405" s="185"/>
      <c r="X405" s="12"/>
      <c r="Y405" s="12"/>
      <c r="Z405" s="12"/>
      <c r="AA405" s="12"/>
      <c r="AB405" s="49"/>
      <c r="AC405" s="185"/>
      <c r="AD405" s="12"/>
      <c r="AE405" s="12"/>
      <c r="AF405" s="12"/>
      <c r="AG405" s="12"/>
      <c r="AH405" s="12"/>
      <c r="AI405" s="185"/>
      <c r="AJ405" s="12"/>
      <c r="AK405" s="12"/>
      <c r="AL405" s="12"/>
      <c r="AM405" s="12"/>
      <c r="AN405" s="12"/>
      <c r="AO405" s="185"/>
      <c r="AP405" s="12"/>
      <c r="AQ405" s="12"/>
      <c r="AR405" s="12"/>
      <c r="AS405" s="28"/>
      <c r="AT405" s="28"/>
      <c r="AU405" s="17"/>
      <c r="AV405" s="171"/>
    </row>
    <row r="406" spans="1:48" ht="19.5" customHeight="1">
      <c r="A406" s="14"/>
      <c r="B406" s="190"/>
      <c r="C406" s="190"/>
      <c r="D406" s="190"/>
      <c r="E406" s="190"/>
      <c r="F406" s="190"/>
      <c r="G406" s="190"/>
      <c r="H406" s="184"/>
      <c r="I406" s="190"/>
      <c r="J406" s="190"/>
      <c r="K406" s="190"/>
      <c r="L406" s="190"/>
      <c r="M406" s="171"/>
      <c r="N406" s="185"/>
      <c r="O406" s="14"/>
      <c r="P406" s="3"/>
      <c r="Q406" s="7"/>
      <c r="R406" s="12"/>
      <c r="S406" s="12"/>
      <c r="T406" s="12"/>
      <c r="U406" s="12"/>
      <c r="V406" s="12"/>
      <c r="W406" s="185"/>
      <c r="X406" s="12"/>
      <c r="Y406" s="12"/>
      <c r="Z406" s="12"/>
      <c r="AA406" s="12"/>
      <c r="AB406" s="49"/>
      <c r="AC406" s="185"/>
      <c r="AD406" s="12"/>
      <c r="AE406" s="12"/>
      <c r="AF406" s="12"/>
      <c r="AG406" s="12"/>
      <c r="AH406" s="12"/>
      <c r="AI406" s="185"/>
      <c r="AJ406" s="12"/>
      <c r="AK406" s="12"/>
      <c r="AL406" s="12"/>
      <c r="AM406" s="12"/>
      <c r="AN406" s="12"/>
      <c r="AO406" s="185"/>
      <c r="AP406" s="12"/>
      <c r="AQ406" s="12"/>
      <c r="AR406" s="12"/>
      <c r="AS406" s="28"/>
      <c r="AT406" s="28"/>
      <c r="AU406" s="14"/>
      <c r="AV406" s="171"/>
    </row>
    <row r="407" spans="1:48" ht="19.5" customHeight="1">
      <c r="A407" s="17"/>
      <c r="B407" s="190"/>
      <c r="C407" s="190"/>
      <c r="D407" s="190"/>
      <c r="E407" s="190"/>
      <c r="F407" s="190"/>
      <c r="G407" s="190"/>
      <c r="H407" s="184"/>
      <c r="I407" s="190"/>
      <c r="J407" s="190"/>
      <c r="K407" s="190"/>
      <c r="L407" s="190"/>
      <c r="M407" s="171"/>
      <c r="N407" s="185"/>
      <c r="O407" s="17"/>
      <c r="P407" s="3"/>
      <c r="Q407" s="7"/>
      <c r="R407" s="12"/>
      <c r="S407" s="12"/>
      <c r="T407" s="12"/>
      <c r="U407" s="12"/>
      <c r="V407" s="12"/>
      <c r="W407" s="185"/>
      <c r="X407" s="12"/>
      <c r="Y407" s="12"/>
      <c r="Z407" s="12"/>
      <c r="AA407" s="12"/>
      <c r="AB407" s="49"/>
      <c r="AC407" s="185"/>
      <c r="AD407" s="13"/>
      <c r="AE407" s="13"/>
      <c r="AF407" s="13"/>
      <c r="AG407" s="13"/>
      <c r="AH407" s="12"/>
      <c r="AI407" s="185"/>
      <c r="AJ407" s="13"/>
      <c r="AK407" s="13"/>
      <c r="AL407" s="13"/>
      <c r="AM407" s="13"/>
      <c r="AN407" s="12"/>
      <c r="AO407" s="185"/>
      <c r="AP407" s="12"/>
      <c r="AQ407" s="12"/>
      <c r="AR407" s="12"/>
      <c r="AS407" s="28"/>
      <c r="AT407" s="5"/>
      <c r="AU407" s="14"/>
      <c r="AV407" s="171"/>
    </row>
    <row r="408" spans="1:48" ht="19.5" customHeight="1">
      <c r="A408" s="17"/>
      <c r="B408" s="190"/>
      <c r="C408" s="190"/>
      <c r="D408" s="190"/>
      <c r="E408" s="190"/>
      <c r="F408" s="190"/>
      <c r="G408" s="190"/>
      <c r="H408" s="184"/>
      <c r="I408" s="190"/>
      <c r="J408" s="190"/>
      <c r="K408" s="190"/>
      <c r="L408" s="190"/>
      <c r="M408" s="171"/>
      <c r="N408" s="185"/>
      <c r="O408" s="17"/>
      <c r="P408" s="3"/>
      <c r="Q408" s="7"/>
      <c r="R408" s="12"/>
      <c r="S408" s="12"/>
      <c r="T408" s="12"/>
      <c r="U408" s="12"/>
      <c r="V408" s="12"/>
      <c r="W408" s="185"/>
      <c r="X408" s="12"/>
      <c r="Y408" s="12"/>
      <c r="Z408" s="12"/>
      <c r="AA408" s="12"/>
      <c r="AB408" s="49"/>
      <c r="AC408" s="185"/>
      <c r="AD408" s="12"/>
      <c r="AE408" s="12"/>
      <c r="AF408" s="12"/>
      <c r="AG408" s="12"/>
      <c r="AH408" s="12"/>
      <c r="AI408" s="185"/>
      <c r="AJ408" s="12"/>
      <c r="AK408" s="12"/>
      <c r="AL408" s="12"/>
      <c r="AM408" s="12"/>
      <c r="AN408" s="12"/>
      <c r="AO408" s="185"/>
      <c r="AP408" s="49"/>
      <c r="AQ408" s="49"/>
      <c r="AR408" s="49"/>
      <c r="AS408" s="5"/>
      <c r="AT408" s="5"/>
      <c r="AU408" s="14"/>
      <c r="AV408" s="171"/>
    </row>
    <row r="409" spans="1:48" ht="19.5" customHeight="1">
      <c r="A409" s="17"/>
      <c r="B409" s="190"/>
      <c r="C409" s="190"/>
      <c r="D409" s="190"/>
      <c r="E409" s="190"/>
      <c r="F409" s="190"/>
      <c r="G409" s="190"/>
      <c r="H409" s="184"/>
      <c r="I409" s="190"/>
      <c r="J409" s="190"/>
      <c r="K409" s="190"/>
      <c r="L409" s="190"/>
      <c r="M409" s="171"/>
      <c r="N409" s="185"/>
      <c r="O409" s="17"/>
      <c r="P409" s="3"/>
      <c r="Q409" s="7"/>
      <c r="R409" s="12"/>
      <c r="S409" s="12"/>
      <c r="T409" s="12"/>
      <c r="U409" s="12"/>
      <c r="V409" s="12"/>
      <c r="W409" s="185"/>
      <c r="X409" s="12"/>
      <c r="Y409" s="12"/>
      <c r="Z409" s="12"/>
      <c r="AA409" s="12"/>
      <c r="AB409" s="49"/>
      <c r="AC409" s="185"/>
      <c r="AD409" s="12"/>
      <c r="AE409" s="12"/>
      <c r="AF409" s="12"/>
      <c r="AG409" s="12"/>
      <c r="AH409" s="12"/>
      <c r="AI409" s="185"/>
      <c r="AJ409" s="12"/>
      <c r="AK409" s="12"/>
      <c r="AL409" s="12"/>
      <c r="AM409" s="12"/>
      <c r="AN409" s="12"/>
      <c r="AO409" s="185"/>
      <c r="AP409" s="49"/>
      <c r="AQ409" s="49"/>
      <c r="AR409" s="49"/>
      <c r="AS409" s="5"/>
      <c r="AT409" s="5"/>
      <c r="AU409" s="17"/>
      <c r="AV409" s="171"/>
    </row>
    <row r="410" spans="1:48" ht="19.5" customHeight="1">
      <c r="A410" s="17"/>
      <c r="B410" s="190"/>
      <c r="C410" s="190"/>
      <c r="D410" s="190"/>
      <c r="E410" s="190"/>
      <c r="F410" s="190"/>
      <c r="G410" s="190"/>
      <c r="H410" s="184"/>
      <c r="I410" s="190"/>
      <c r="J410" s="190"/>
      <c r="K410" s="190"/>
      <c r="L410" s="190"/>
      <c r="M410" s="171"/>
      <c r="N410" s="185"/>
      <c r="O410" s="17"/>
      <c r="P410" s="3"/>
      <c r="Q410" s="7"/>
      <c r="R410" s="12"/>
      <c r="S410" s="12"/>
      <c r="T410" s="12"/>
      <c r="U410" s="12"/>
      <c r="V410" s="12"/>
      <c r="W410" s="185"/>
      <c r="X410" s="12"/>
      <c r="Y410" s="12"/>
      <c r="Z410" s="12"/>
      <c r="AA410" s="12"/>
      <c r="AB410" s="49"/>
      <c r="AC410" s="185"/>
      <c r="AD410" s="12"/>
      <c r="AE410" s="12"/>
      <c r="AF410" s="12"/>
      <c r="AG410" s="12"/>
      <c r="AH410" s="12"/>
      <c r="AI410" s="185"/>
      <c r="AJ410" s="12"/>
      <c r="AK410" s="12"/>
      <c r="AL410" s="12"/>
      <c r="AM410" s="12"/>
      <c r="AN410" s="12"/>
      <c r="AO410" s="185"/>
      <c r="AP410" s="49"/>
      <c r="AQ410" s="49"/>
      <c r="AR410" s="49"/>
      <c r="AS410" s="5"/>
      <c r="AT410" s="5"/>
      <c r="AU410" s="17"/>
    </row>
    <row r="411" spans="1:48" ht="19.5" customHeight="1">
      <c r="A411" s="17"/>
      <c r="B411" s="190"/>
      <c r="C411" s="190"/>
      <c r="D411" s="190"/>
      <c r="E411" s="190"/>
      <c r="F411" s="190"/>
      <c r="G411" s="190"/>
      <c r="H411" s="184"/>
      <c r="I411" s="190"/>
      <c r="J411" s="190"/>
      <c r="K411" s="190"/>
      <c r="L411" s="190"/>
      <c r="M411" s="171"/>
      <c r="N411" s="185"/>
      <c r="O411" s="17"/>
      <c r="P411" s="3"/>
      <c r="Q411" s="7"/>
      <c r="R411" s="12"/>
      <c r="S411" s="12"/>
      <c r="T411" s="12"/>
      <c r="U411" s="12"/>
      <c r="V411" s="12"/>
      <c r="W411" s="185"/>
      <c r="X411" s="48"/>
      <c r="Y411" s="48"/>
      <c r="Z411" s="48"/>
      <c r="AA411" s="48"/>
      <c r="AB411" s="49"/>
      <c r="AC411" s="185"/>
      <c r="AD411" s="12"/>
      <c r="AE411" s="12"/>
      <c r="AF411" s="12"/>
      <c r="AG411" s="12"/>
      <c r="AH411" s="12"/>
      <c r="AI411" s="185"/>
      <c r="AJ411" s="12"/>
      <c r="AK411" s="12"/>
      <c r="AL411" s="12"/>
      <c r="AM411" s="12"/>
      <c r="AN411" s="12"/>
      <c r="AO411" s="185"/>
      <c r="AP411" s="49"/>
      <c r="AQ411" s="49"/>
      <c r="AR411" s="49"/>
      <c r="AS411" s="5"/>
      <c r="AT411" s="5"/>
      <c r="AU411" s="17"/>
    </row>
    <row r="412" spans="1:48" ht="19.5" customHeight="1">
      <c r="A412" s="17"/>
      <c r="B412" s="190"/>
      <c r="C412" s="190"/>
      <c r="D412" s="190"/>
      <c r="E412" s="190"/>
      <c r="F412" s="190"/>
      <c r="G412" s="190"/>
      <c r="H412" s="184"/>
      <c r="I412" s="190"/>
      <c r="J412" s="190"/>
      <c r="K412" s="190"/>
      <c r="L412" s="190"/>
      <c r="M412" s="171"/>
      <c r="N412" s="185"/>
      <c r="O412" s="17"/>
      <c r="P412" s="3"/>
      <c r="Q412" s="7"/>
      <c r="R412" s="12"/>
      <c r="S412" s="12"/>
      <c r="T412" s="12"/>
      <c r="U412" s="12"/>
      <c r="V412" s="12"/>
      <c r="W412" s="185"/>
      <c r="X412" s="12"/>
      <c r="Y412" s="12"/>
      <c r="Z412" s="12"/>
      <c r="AA412" s="12"/>
      <c r="AB412" s="49"/>
      <c r="AC412" s="185"/>
      <c r="AD412" s="12"/>
      <c r="AE412" s="12"/>
      <c r="AF412" s="12"/>
      <c r="AG412" s="12"/>
      <c r="AH412" s="12"/>
      <c r="AI412" s="185"/>
      <c r="AJ412" s="12"/>
      <c r="AK412" s="12"/>
      <c r="AL412" s="12"/>
      <c r="AM412" s="12"/>
      <c r="AN412" s="12"/>
      <c r="AO412" s="185"/>
      <c r="AP412" s="49"/>
      <c r="AQ412" s="49"/>
      <c r="AR412" s="49"/>
      <c r="AS412" s="5"/>
      <c r="AT412" s="28"/>
      <c r="AU412" s="17"/>
    </row>
    <row r="413" spans="1:48" ht="19.5" customHeight="1">
      <c r="A413" s="14"/>
      <c r="B413" s="190"/>
      <c r="C413" s="190"/>
      <c r="D413" s="190"/>
      <c r="E413" s="190"/>
      <c r="F413" s="190"/>
      <c r="G413" s="190"/>
      <c r="H413" s="184"/>
      <c r="I413" s="190"/>
      <c r="J413" s="190"/>
      <c r="K413" s="190"/>
      <c r="L413" s="190"/>
      <c r="M413" s="171"/>
      <c r="N413" s="185"/>
      <c r="O413" s="14"/>
      <c r="P413" s="3"/>
      <c r="Q413" s="7"/>
      <c r="R413" s="12"/>
      <c r="S413" s="12"/>
      <c r="T413" s="12"/>
      <c r="U413" s="12"/>
      <c r="V413" s="12"/>
      <c r="W413" s="185"/>
      <c r="X413" s="12"/>
      <c r="Y413" s="12"/>
      <c r="Z413" s="12"/>
      <c r="AA413" s="12"/>
      <c r="AB413" s="49"/>
      <c r="AC413" s="185"/>
      <c r="AD413" s="12"/>
      <c r="AE413" s="12"/>
      <c r="AF413" s="12"/>
      <c r="AG413" s="12"/>
      <c r="AH413" s="12"/>
      <c r="AI413" s="185"/>
      <c r="AJ413" s="12"/>
      <c r="AK413" s="12"/>
      <c r="AL413" s="12"/>
      <c r="AM413" s="12"/>
      <c r="AN413" s="12"/>
      <c r="AO413" s="185"/>
      <c r="AP413" s="12"/>
      <c r="AQ413" s="12"/>
      <c r="AR413" s="12"/>
      <c r="AS413" s="28"/>
      <c r="AT413" s="28"/>
      <c r="AU413" s="17"/>
    </row>
    <row r="414" spans="1:48" ht="19.5" customHeight="1">
      <c r="A414" s="14"/>
      <c r="B414" s="190"/>
      <c r="C414" s="190"/>
      <c r="D414" s="190"/>
      <c r="E414" s="190"/>
      <c r="F414" s="190"/>
      <c r="G414" s="190"/>
      <c r="H414" s="184"/>
      <c r="I414" s="190"/>
      <c r="J414" s="190"/>
      <c r="K414" s="190"/>
      <c r="L414" s="190"/>
      <c r="M414" s="171"/>
      <c r="N414" s="185"/>
      <c r="O414" s="14"/>
      <c r="P414" s="3"/>
      <c r="Q414" s="7"/>
      <c r="R414" s="12"/>
      <c r="S414" s="12"/>
      <c r="T414" s="12"/>
      <c r="U414" s="12"/>
      <c r="V414" s="12"/>
      <c r="W414" s="185"/>
      <c r="X414" s="12"/>
      <c r="Y414" s="12"/>
      <c r="Z414" s="12"/>
      <c r="AA414" s="12"/>
      <c r="AB414" s="49"/>
      <c r="AC414" s="185"/>
      <c r="AD414" s="12"/>
      <c r="AE414" s="12"/>
      <c r="AF414" s="12"/>
      <c r="AG414" s="12"/>
      <c r="AH414" s="12"/>
      <c r="AI414" s="185"/>
      <c r="AJ414" s="12"/>
      <c r="AK414" s="12"/>
      <c r="AL414" s="12"/>
      <c r="AM414" s="12"/>
      <c r="AN414" s="12"/>
      <c r="AO414" s="185"/>
      <c r="AP414" s="12"/>
      <c r="AQ414" s="12"/>
      <c r="AR414" s="12"/>
      <c r="AS414" s="28"/>
      <c r="AT414" s="28"/>
      <c r="AU414" s="17"/>
    </row>
    <row r="415" spans="1:48" ht="19.5" customHeight="1">
      <c r="A415" s="17"/>
      <c r="B415" s="190"/>
      <c r="C415" s="190"/>
      <c r="D415" s="190"/>
      <c r="E415" s="190"/>
      <c r="F415" s="190"/>
      <c r="G415" s="190"/>
      <c r="H415" s="184"/>
      <c r="I415" s="190"/>
      <c r="J415" s="190"/>
      <c r="K415" s="190"/>
      <c r="L415" s="190"/>
      <c r="M415" s="171"/>
      <c r="N415" s="185"/>
      <c r="O415" s="17"/>
      <c r="P415" s="3"/>
      <c r="Q415" s="7"/>
      <c r="R415" s="49"/>
      <c r="S415" s="49"/>
      <c r="T415" s="49"/>
      <c r="U415" s="49"/>
      <c r="V415" s="12"/>
      <c r="W415" s="185"/>
      <c r="X415" s="12"/>
      <c r="Y415" s="12"/>
      <c r="Z415" s="12"/>
      <c r="AA415" s="12"/>
      <c r="AB415" s="49"/>
      <c r="AC415" s="185"/>
      <c r="AD415" s="12"/>
      <c r="AE415" s="12"/>
      <c r="AF415" s="12"/>
      <c r="AG415" s="12"/>
      <c r="AH415" s="12"/>
      <c r="AI415" s="185"/>
      <c r="AJ415" s="12"/>
      <c r="AK415" s="12"/>
      <c r="AL415" s="12"/>
      <c r="AM415" s="12"/>
      <c r="AN415" s="12"/>
      <c r="AO415" s="185"/>
      <c r="AP415" s="12"/>
      <c r="AQ415" s="12"/>
      <c r="AR415" s="12"/>
      <c r="AS415" s="28"/>
      <c r="AT415" s="28"/>
      <c r="AU415" s="14"/>
    </row>
    <row r="416" spans="1:48" ht="19.5" customHeight="1">
      <c r="A416" s="17"/>
      <c r="B416" s="190"/>
      <c r="C416" s="190"/>
      <c r="D416" s="190"/>
      <c r="E416" s="190"/>
      <c r="F416" s="190"/>
      <c r="G416" s="190"/>
      <c r="H416" s="184"/>
      <c r="I416" s="190"/>
      <c r="J416" s="190"/>
      <c r="K416" s="190"/>
      <c r="L416" s="190"/>
      <c r="M416" s="171"/>
      <c r="N416" s="185"/>
      <c r="O416" s="17"/>
      <c r="P416" s="3"/>
      <c r="Q416" s="7"/>
      <c r="R416" s="49"/>
      <c r="S416" s="49"/>
      <c r="T416" s="49"/>
      <c r="U416" s="49"/>
      <c r="V416" s="12"/>
      <c r="W416" s="185"/>
      <c r="X416" s="12"/>
      <c r="Y416" s="12"/>
      <c r="Z416" s="12"/>
      <c r="AA416" s="12"/>
      <c r="AB416" s="49"/>
      <c r="AC416" s="185"/>
      <c r="AD416" s="12"/>
      <c r="AE416" s="12"/>
      <c r="AF416" s="12"/>
      <c r="AG416" s="12"/>
      <c r="AH416" s="12"/>
      <c r="AI416" s="185"/>
      <c r="AJ416" s="12"/>
      <c r="AK416" s="12"/>
      <c r="AL416" s="12"/>
      <c r="AM416" s="12"/>
      <c r="AN416" s="12"/>
      <c r="AO416" s="185"/>
      <c r="AP416" s="12"/>
      <c r="AQ416" s="12"/>
      <c r="AR416" s="12"/>
      <c r="AS416" s="28"/>
      <c r="AT416" s="28"/>
      <c r="AU416" s="14"/>
    </row>
    <row r="417" spans="1:47" ht="19.5" customHeight="1">
      <c r="A417" s="17"/>
      <c r="B417" s="190"/>
      <c r="C417" s="190"/>
      <c r="D417" s="190"/>
      <c r="E417" s="190"/>
      <c r="F417" s="190"/>
      <c r="G417" s="190"/>
      <c r="H417" s="184"/>
      <c r="I417" s="190"/>
      <c r="J417" s="190"/>
      <c r="K417" s="190"/>
      <c r="L417" s="190"/>
      <c r="M417" s="171"/>
      <c r="N417" s="185"/>
      <c r="O417" s="17"/>
      <c r="P417" s="3"/>
      <c r="Q417" s="7"/>
      <c r="R417" s="12"/>
      <c r="S417" s="12"/>
      <c r="T417" s="12"/>
      <c r="U417" s="12"/>
      <c r="V417" s="12"/>
      <c r="W417" s="185"/>
      <c r="X417" s="12"/>
      <c r="Y417" s="12"/>
      <c r="Z417" s="12"/>
      <c r="AA417" s="12"/>
      <c r="AB417" s="49"/>
      <c r="AC417" s="185"/>
      <c r="AD417" s="13"/>
      <c r="AE417" s="13"/>
      <c r="AF417" s="13"/>
      <c r="AG417" s="13"/>
      <c r="AH417" s="12"/>
      <c r="AI417" s="185"/>
      <c r="AJ417" s="13"/>
      <c r="AK417" s="13"/>
      <c r="AL417" s="13"/>
      <c r="AM417" s="13"/>
      <c r="AN417" s="12"/>
      <c r="AO417" s="185"/>
      <c r="AP417" s="12"/>
      <c r="AQ417" s="12"/>
      <c r="AR417" s="12"/>
      <c r="AS417" s="28"/>
      <c r="AT417" s="28"/>
      <c r="AU417" s="94"/>
    </row>
    <row r="418" spans="1:47" ht="19.5" customHeight="1">
      <c r="A418" s="17"/>
      <c r="B418" s="190"/>
      <c r="C418" s="190"/>
      <c r="D418" s="190"/>
      <c r="E418" s="190"/>
      <c r="F418" s="190"/>
      <c r="G418" s="190"/>
      <c r="H418" s="184"/>
      <c r="I418" s="190"/>
      <c r="J418" s="190"/>
      <c r="K418" s="190"/>
      <c r="L418" s="190"/>
      <c r="M418" s="171"/>
      <c r="N418" s="185"/>
      <c r="O418" s="17"/>
      <c r="P418" s="3"/>
      <c r="Q418" s="7"/>
      <c r="R418" s="12"/>
      <c r="S418" s="12"/>
      <c r="T418" s="12"/>
      <c r="U418" s="12"/>
      <c r="V418" s="12"/>
      <c r="W418" s="185"/>
      <c r="X418" s="12"/>
      <c r="Y418" s="12"/>
      <c r="Z418" s="12"/>
      <c r="AA418" s="12"/>
      <c r="AB418" s="49"/>
      <c r="AC418" s="185"/>
      <c r="AD418" s="13"/>
      <c r="AE418" s="13"/>
      <c r="AF418" s="13"/>
      <c r="AG418" s="13"/>
      <c r="AH418" s="12"/>
      <c r="AI418" s="185"/>
      <c r="AJ418" s="13"/>
      <c r="AK418" s="13"/>
      <c r="AL418" s="13"/>
      <c r="AM418" s="13"/>
      <c r="AN418" s="12"/>
      <c r="AO418" s="185"/>
      <c r="AP418" s="12"/>
      <c r="AQ418" s="12"/>
      <c r="AR418" s="12"/>
      <c r="AS418" s="28"/>
      <c r="AT418" s="28"/>
      <c r="AU418" s="94"/>
    </row>
    <row r="419" spans="1:47" ht="19.5" customHeight="1">
      <c r="A419" s="17"/>
      <c r="B419" s="190"/>
      <c r="C419" s="190"/>
      <c r="D419" s="190"/>
      <c r="E419" s="190"/>
      <c r="F419" s="190"/>
      <c r="G419" s="190"/>
      <c r="H419" s="184"/>
      <c r="I419" s="190"/>
      <c r="J419" s="190"/>
      <c r="K419" s="190"/>
      <c r="L419" s="190"/>
      <c r="M419" s="171"/>
      <c r="N419" s="185"/>
      <c r="O419" s="17"/>
      <c r="P419" s="3"/>
      <c r="Q419" s="185"/>
      <c r="R419" s="12"/>
      <c r="S419" s="12"/>
      <c r="T419" s="12"/>
      <c r="U419" s="12"/>
      <c r="V419" s="12"/>
      <c r="W419" s="185"/>
      <c r="X419" s="12"/>
      <c r="Y419" s="12"/>
      <c r="Z419" s="12"/>
      <c r="AA419" s="12"/>
      <c r="AB419" s="49"/>
      <c r="AC419" s="185"/>
      <c r="AD419" s="13"/>
      <c r="AE419" s="13"/>
      <c r="AF419" s="13"/>
      <c r="AG419" s="13"/>
      <c r="AH419" s="12"/>
      <c r="AI419" s="185"/>
      <c r="AJ419" s="13"/>
      <c r="AK419" s="13"/>
      <c r="AL419" s="13"/>
      <c r="AM419" s="13"/>
      <c r="AN419" s="12"/>
      <c r="AO419" s="185"/>
      <c r="AP419" s="12"/>
      <c r="AQ419" s="12"/>
      <c r="AR419" s="12"/>
      <c r="AS419" s="28"/>
      <c r="AT419" s="28"/>
      <c r="AU419" s="94"/>
    </row>
    <row r="420" spans="1:47" ht="19.5" customHeight="1">
      <c r="A420" s="17"/>
      <c r="B420" s="190"/>
      <c r="C420" s="190"/>
      <c r="D420" s="190"/>
      <c r="E420" s="190"/>
      <c r="F420" s="190"/>
      <c r="G420" s="190"/>
      <c r="H420" s="184"/>
      <c r="I420" s="190"/>
      <c r="J420" s="190"/>
      <c r="K420" s="190"/>
      <c r="L420" s="190"/>
      <c r="M420" s="171"/>
      <c r="N420" s="185"/>
      <c r="O420" s="17"/>
      <c r="P420" s="3"/>
      <c r="Q420" s="7"/>
      <c r="R420" s="12"/>
      <c r="S420" s="12"/>
      <c r="T420" s="12"/>
      <c r="U420" s="12"/>
      <c r="V420" s="12"/>
      <c r="W420" s="185"/>
      <c r="X420" s="12"/>
      <c r="Y420" s="12"/>
      <c r="Z420" s="12"/>
      <c r="AA420" s="12"/>
      <c r="AB420" s="49"/>
      <c r="AC420" s="185"/>
      <c r="AD420" s="13"/>
      <c r="AE420" s="13"/>
      <c r="AF420" s="13"/>
      <c r="AG420" s="13"/>
      <c r="AH420" s="12"/>
      <c r="AI420" s="185"/>
      <c r="AJ420" s="13"/>
      <c r="AK420" s="13"/>
      <c r="AL420" s="13"/>
      <c r="AM420" s="13"/>
      <c r="AN420" s="12"/>
      <c r="AO420" s="185"/>
      <c r="AP420" s="12"/>
      <c r="AQ420" s="12"/>
      <c r="AR420" s="12"/>
      <c r="AS420" s="28"/>
      <c r="AT420" s="28"/>
      <c r="AU420" s="94"/>
    </row>
    <row r="421" spans="1:47" ht="19.5" customHeight="1">
      <c r="A421" s="17"/>
      <c r="B421" s="190"/>
      <c r="C421" s="190"/>
      <c r="D421" s="190"/>
      <c r="E421" s="190"/>
      <c r="F421" s="190"/>
      <c r="G421" s="190"/>
      <c r="H421" s="184"/>
      <c r="I421" s="190"/>
      <c r="J421" s="190"/>
      <c r="K421" s="190"/>
      <c r="L421" s="190"/>
      <c r="M421" s="171"/>
      <c r="N421" s="185"/>
      <c r="O421" s="17"/>
      <c r="P421" s="3"/>
      <c r="Q421" s="7"/>
      <c r="R421" s="12"/>
      <c r="S421" s="12"/>
      <c r="T421" s="12"/>
      <c r="U421" s="12"/>
      <c r="V421" s="12"/>
      <c r="W421" s="185"/>
      <c r="X421" s="12"/>
      <c r="Y421" s="12"/>
      <c r="Z421" s="12"/>
      <c r="AA421" s="12"/>
      <c r="AB421" s="49"/>
      <c r="AC421" s="185"/>
      <c r="AD421" s="13"/>
      <c r="AE421" s="13"/>
      <c r="AF421" s="13"/>
      <c r="AG421" s="13"/>
      <c r="AH421" s="12"/>
      <c r="AI421" s="185"/>
      <c r="AJ421" s="13"/>
      <c r="AK421" s="13"/>
      <c r="AL421" s="13"/>
      <c r="AM421" s="13"/>
      <c r="AN421" s="12"/>
      <c r="AO421" s="185"/>
      <c r="AP421" s="12"/>
      <c r="AQ421" s="12"/>
      <c r="AR421" s="12"/>
      <c r="AS421" s="28"/>
      <c r="AT421" s="28"/>
      <c r="AU421" s="94"/>
    </row>
    <row r="422" spans="1:47" ht="19.5" customHeight="1">
      <c r="A422" s="17"/>
      <c r="B422" s="190"/>
      <c r="C422" s="190"/>
      <c r="D422" s="190"/>
      <c r="E422" s="190"/>
      <c r="F422" s="190"/>
      <c r="G422" s="190"/>
      <c r="H422" s="184"/>
      <c r="I422" s="190"/>
      <c r="J422" s="190"/>
      <c r="K422" s="190"/>
      <c r="L422" s="190"/>
      <c r="M422" s="171"/>
      <c r="N422" s="185"/>
      <c r="O422" s="17"/>
      <c r="P422" s="3"/>
      <c r="Q422" s="7"/>
      <c r="R422" s="12"/>
      <c r="S422" s="12"/>
      <c r="T422" s="12"/>
      <c r="U422" s="12"/>
      <c r="V422" s="12"/>
      <c r="W422" s="185"/>
      <c r="X422" s="12"/>
      <c r="Y422" s="12"/>
      <c r="Z422" s="12"/>
      <c r="AA422" s="12"/>
      <c r="AB422" s="49"/>
      <c r="AC422" s="185"/>
      <c r="AD422" s="13"/>
      <c r="AE422" s="13"/>
      <c r="AF422" s="13"/>
      <c r="AG422" s="13"/>
      <c r="AH422" s="12"/>
      <c r="AI422" s="185"/>
      <c r="AJ422" s="13"/>
      <c r="AK422" s="13"/>
      <c r="AL422" s="13"/>
      <c r="AM422" s="13"/>
      <c r="AN422" s="12"/>
      <c r="AO422" s="185"/>
      <c r="AP422" s="12"/>
      <c r="AQ422" s="12"/>
      <c r="AR422" s="12"/>
      <c r="AS422" s="28"/>
      <c r="AT422" s="28"/>
      <c r="AU422" s="94"/>
    </row>
    <row r="423" spans="1:47" ht="19.5" customHeight="1">
      <c r="A423" s="185"/>
      <c r="B423" s="190"/>
      <c r="C423" s="190"/>
      <c r="D423" s="190"/>
      <c r="E423" s="190"/>
      <c r="F423" s="190"/>
      <c r="G423" s="190"/>
      <c r="H423" s="184"/>
      <c r="I423" s="190"/>
      <c r="J423" s="190"/>
      <c r="K423" s="190"/>
      <c r="L423" s="190"/>
      <c r="M423" s="171"/>
      <c r="N423" s="185"/>
      <c r="O423" s="185"/>
      <c r="P423" s="3"/>
      <c r="Q423" s="7"/>
      <c r="R423" s="12"/>
      <c r="S423" s="12"/>
      <c r="T423" s="12"/>
      <c r="U423" s="12"/>
      <c r="V423" s="12"/>
      <c r="W423" s="185"/>
      <c r="X423" s="13"/>
      <c r="Y423" s="13"/>
      <c r="Z423" s="13"/>
      <c r="AA423" s="13"/>
      <c r="AB423" s="49"/>
      <c r="AC423" s="185"/>
      <c r="AD423" s="13"/>
      <c r="AE423" s="13"/>
      <c r="AF423" s="13"/>
      <c r="AG423" s="13"/>
      <c r="AH423" s="12"/>
      <c r="AI423" s="12"/>
      <c r="AJ423" s="13"/>
      <c r="AK423" s="13"/>
      <c r="AL423" s="13"/>
      <c r="AM423" s="13"/>
      <c r="AN423" s="13"/>
      <c r="AO423" s="185"/>
      <c r="AP423" s="12"/>
      <c r="AQ423" s="12"/>
      <c r="AR423" s="12"/>
      <c r="AS423" s="28"/>
      <c r="AT423" s="28"/>
      <c r="AU423" s="94"/>
    </row>
    <row r="424" spans="1:47" ht="19.5" customHeight="1">
      <c r="A424" s="185"/>
      <c r="B424" s="190"/>
      <c r="C424" s="190"/>
      <c r="D424" s="190"/>
      <c r="E424" s="190"/>
      <c r="F424" s="190"/>
      <c r="G424" s="190"/>
      <c r="H424" s="184"/>
      <c r="I424" s="190"/>
      <c r="J424" s="190"/>
      <c r="K424" s="190"/>
      <c r="L424" s="190"/>
      <c r="M424" s="171"/>
      <c r="N424" s="185"/>
      <c r="O424" s="185"/>
      <c r="P424" s="3"/>
      <c r="Q424" s="7"/>
      <c r="R424" s="12"/>
      <c r="S424" s="12"/>
      <c r="T424" s="12"/>
      <c r="U424" s="12"/>
      <c r="V424" s="48"/>
      <c r="W424" s="185"/>
      <c r="X424" s="12"/>
      <c r="Y424" s="12"/>
      <c r="Z424" s="12"/>
      <c r="AA424" s="12"/>
      <c r="AB424" s="49"/>
      <c r="AC424" s="185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3"/>
      <c r="AP424" s="12"/>
      <c r="AQ424" s="12"/>
      <c r="AR424" s="12"/>
      <c r="AS424" s="28"/>
      <c r="AT424" s="28"/>
      <c r="AU424" s="94"/>
    </row>
    <row r="425" spans="1:47" ht="19.5" customHeight="1">
      <c r="A425" s="185"/>
      <c r="B425" s="190"/>
      <c r="C425" s="190"/>
      <c r="D425" s="190"/>
      <c r="E425" s="190"/>
      <c r="F425" s="190"/>
      <c r="G425" s="190"/>
      <c r="H425" s="184"/>
      <c r="I425" s="190"/>
      <c r="J425" s="190"/>
      <c r="K425" s="190"/>
      <c r="L425" s="190"/>
      <c r="M425" s="171"/>
      <c r="N425" s="185"/>
      <c r="O425" s="185"/>
      <c r="P425" s="3"/>
      <c r="Q425" s="7"/>
      <c r="R425" s="48"/>
      <c r="S425" s="48"/>
      <c r="T425" s="48"/>
      <c r="U425" s="48"/>
      <c r="V425" s="12"/>
      <c r="W425" s="185"/>
      <c r="X425" s="12"/>
      <c r="Y425" s="12"/>
      <c r="Z425" s="12"/>
      <c r="AA425" s="12"/>
      <c r="AB425" s="49"/>
      <c r="AC425" s="185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85"/>
      <c r="AP425" s="12"/>
      <c r="AQ425" s="12"/>
      <c r="AR425" s="12"/>
      <c r="AS425" s="28"/>
      <c r="AT425" s="28"/>
      <c r="AU425" s="94"/>
    </row>
    <row r="426" spans="1:47" ht="19.5" customHeight="1">
      <c r="A426" s="185"/>
      <c r="B426" s="190"/>
      <c r="C426" s="190"/>
      <c r="D426" s="190"/>
      <c r="E426" s="190"/>
      <c r="F426" s="190"/>
      <c r="G426" s="190"/>
      <c r="H426" s="184"/>
      <c r="I426" s="190"/>
      <c r="J426" s="190"/>
      <c r="K426" s="190"/>
      <c r="L426" s="190"/>
      <c r="M426" s="171"/>
      <c r="N426" s="185"/>
      <c r="O426" s="185"/>
      <c r="P426" s="3"/>
      <c r="Q426" s="7"/>
      <c r="R426" s="12"/>
      <c r="S426" s="12"/>
      <c r="T426" s="12"/>
      <c r="U426" s="12"/>
      <c r="V426" s="12"/>
      <c r="W426" s="185"/>
      <c r="X426" s="12"/>
      <c r="Y426" s="12"/>
      <c r="Z426" s="12"/>
      <c r="AA426" s="12"/>
      <c r="AB426" s="49"/>
      <c r="AC426" s="185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85"/>
      <c r="AP426" s="12"/>
      <c r="AQ426" s="12"/>
      <c r="AR426" s="12"/>
      <c r="AS426" s="28"/>
      <c r="AT426" s="28"/>
      <c r="AU426" s="94"/>
    </row>
    <row r="427" spans="1:47" ht="19.5" customHeight="1">
      <c r="A427" s="185"/>
      <c r="B427" s="190"/>
      <c r="C427" s="190"/>
      <c r="D427" s="190"/>
      <c r="E427" s="190"/>
      <c r="F427" s="190"/>
      <c r="G427" s="190"/>
      <c r="H427" s="184"/>
      <c r="I427" s="190"/>
      <c r="J427" s="190"/>
      <c r="K427" s="190"/>
      <c r="L427" s="190"/>
      <c r="M427" s="171"/>
      <c r="N427" s="185"/>
      <c r="O427" s="185"/>
      <c r="P427" s="3"/>
      <c r="Q427" s="7"/>
      <c r="R427" s="12"/>
      <c r="S427" s="12"/>
      <c r="T427" s="12"/>
      <c r="U427" s="12"/>
      <c r="V427" s="12"/>
      <c r="W427" s="185"/>
      <c r="X427" s="12"/>
      <c r="Y427" s="12"/>
      <c r="Z427" s="12"/>
      <c r="AA427" s="12"/>
      <c r="AB427" s="49"/>
      <c r="AC427" s="185"/>
      <c r="AD427" s="49"/>
      <c r="AE427" s="49"/>
      <c r="AF427" s="49"/>
      <c r="AG427" s="49"/>
      <c r="AH427" s="12"/>
      <c r="AI427" s="13"/>
      <c r="AJ427" s="49"/>
      <c r="AK427" s="49"/>
      <c r="AL427" s="49"/>
      <c r="AM427" s="49"/>
      <c r="AN427" s="49"/>
      <c r="AO427" s="13"/>
      <c r="AP427" s="12"/>
      <c r="AQ427" s="12"/>
      <c r="AR427" s="12"/>
      <c r="AS427" s="28"/>
      <c r="AT427" s="28"/>
      <c r="AU427" s="94"/>
    </row>
    <row r="428" spans="1:47" ht="19.5" customHeight="1">
      <c r="A428" s="185"/>
      <c r="B428" s="190"/>
      <c r="C428" s="190"/>
      <c r="D428" s="190"/>
      <c r="E428" s="190"/>
      <c r="F428" s="190"/>
      <c r="G428" s="190"/>
      <c r="H428" s="184"/>
      <c r="I428" s="190"/>
      <c r="J428" s="190"/>
      <c r="K428" s="190"/>
      <c r="L428" s="190"/>
      <c r="M428" s="171"/>
      <c r="N428" s="185"/>
      <c r="O428" s="185"/>
      <c r="P428" s="3"/>
      <c r="Q428" s="7"/>
      <c r="R428" s="12"/>
      <c r="S428" s="12"/>
      <c r="T428" s="12"/>
      <c r="U428" s="12"/>
      <c r="V428" s="12"/>
      <c r="W428" s="185"/>
      <c r="X428" s="12"/>
      <c r="Y428" s="12"/>
      <c r="Z428" s="12"/>
      <c r="AA428" s="12"/>
      <c r="AB428" s="49"/>
      <c r="AC428" s="185"/>
      <c r="AD428" s="49"/>
      <c r="AE428" s="49"/>
      <c r="AF428" s="49"/>
      <c r="AG428" s="49"/>
      <c r="AH428" s="12"/>
      <c r="AI428" s="13"/>
      <c r="AJ428" s="49"/>
      <c r="AK428" s="49"/>
      <c r="AL428" s="49"/>
      <c r="AM428" s="49"/>
      <c r="AN428" s="49"/>
      <c r="AO428" s="13"/>
      <c r="AP428" s="12"/>
      <c r="AQ428" s="12"/>
      <c r="AR428" s="12"/>
      <c r="AS428" s="28"/>
      <c r="AT428" s="28"/>
      <c r="AU428" s="94"/>
    </row>
    <row r="429" spans="1:47" ht="19.5" customHeight="1">
      <c r="A429" s="185"/>
      <c r="B429" s="190"/>
      <c r="C429" s="190"/>
      <c r="D429" s="190"/>
      <c r="E429" s="190"/>
      <c r="F429" s="190"/>
      <c r="G429" s="190"/>
      <c r="H429" s="184"/>
      <c r="I429" s="190"/>
      <c r="J429" s="190"/>
      <c r="K429" s="190"/>
      <c r="L429" s="190"/>
      <c r="M429" s="171"/>
      <c r="N429" s="185"/>
      <c r="O429" s="185"/>
      <c r="P429" s="3"/>
      <c r="Q429" s="7"/>
      <c r="R429" s="12"/>
      <c r="S429" s="12"/>
      <c r="T429" s="12"/>
      <c r="U429" s="12"/>
      <c r="V429" s="12"/>
      <c r="W429" s="185"/>
      <c r="X429" s="12"/>
      <c r="Y429" s="12"/>
      <c r="Z429" s="12"/>
      <c r="AA429" s="12"/>
      <c r="AB429" s="49"/>
      <c r="AC429" s="185"/>
      <c r="AD429" s="49"/>
      <c r="AE429" s="49"/>
      <c r="AF429" s="49"/>
      <c r="AG429" s="49"/>
      <c r="AH429" s="12"/>
      <c r="AI429" s="13"/>
      <c r="AJ429" s="49"/>
      <c r="AK429" s="49"/>
      <c r="AL429" s="49"/>
      <c r="AM429" s="49"/>
      <c r="AN429" s="49"/>
      <c r="AO429" s="13"/>
      <c r="AP429" s="12"/>
      <c r="AQ429" s="12"/>
      <c r="AR429" s="12"/>
      <c r="AS429" s="28"/>
      <c r="AT429" s="28"/>
      <c r="AU429" s="94"/>
    </row>
    <row r="430" spans="1:47" ht="19.5" customHeight="1">
      <c r="A430" s="185"/>
      <c r="B430" s="190"/>
      <c r="C430" s="190"/>
      <c r="D430" s="190"/>
      <c r="E430" s="190"/>
      <c r="F430" s="190"/>
      <c r="G430" s="190"/>
      <c r="H430" s="184"/>
      <c r="I430" s="190"/>
      <c r="J430" s="190"/>
      <c r="K430" s="190"/>
      <c r="L430" s="190"/>
      <c r="M430" s="171"/>
      <c r="N430" s="185"/>
      <c r="O430" s="185"/>
      <c r="P430" s="3"/>
      <c r="Q430" s="7"/>
      <c r="R430" s="12"/>
      <c r="S430" s="12"/>
      <c r="T430" s="12"/>
      <c r="U430" s="12"/>
      <c r="V430" s="12"/>
      <c r="W430" s="185"/>
      <c r="X430" s="12"/>
      <c r="Y430" s="12"/>
      <c r="Z430" s="12"/>
      <c r="AA430" s="12"/>
      <c r="AB430" s="49"/>
      <c r="AC430" s="185"/>
      <c r="AD430" s="49"/>
      <c r="AE430" s="49"/>
      <c r="AF430" s="49"/>
      <c r="AG430" s="49"/>
      <c r="AH430" s="12"/>
      <c r="AI430" s="13"/>
      <c r="AJ430" s="49"/>
      <c r="AK430" s="49"/>
      <c r="AL430" s="49"/>
      <c r="AM430" s="49"/>
      <c r="AN430" s="49"/>
      <c r="AO430" s="13"/>
      <c r="AP430" s="12"/>
      <c r="AQ430" s="12"/>
      <c r="AR430" s="12"/>
      <c r="AS430" s="28"/>
      <c r="AT430" s="28"/>
      <c r="AU430" s="94"/>
    </row>
    <row r="431" spans="1:47" ht="19.5" customHeight="1">
      <c r="A431" s="185"/>
      <c r="B431" s="190"/>
      <c r="C431" s="190"/>
      <c r="D431" s="190"/>
      <c r="E431" s="190"/>
      <c r="F431" s="190"/>
      <c r="G431" s="190"/>
      <c r="H431" s="184"/>
      <c r="I431" s="190"/>
      <c r="J431" s="190"/>
      <c r="K431" s="190"/>
      <c r="L431" s="190"/>
      <c r="M431" s="171"/>
      <c r="N431" s="185"/>
      <c r="O431" s="185"/>
      <c r="P431" s="3"/>
      <c r="Q431" s="7"/>
      <c r="R431" s="12"/>
      <c r="S431" s="12"/>
      <c r="T431" s="12"/>
      <c r="U431" s="12"/>
      <c r="V431" s="12"/>
      <c r="W431" s="185"/>
      <c r="X431" s="12"/>
      <c r="Y431" s="12"/>
      <c r="Z431" s="12"/>
      <c r="AA431" s="12"/>
      <c r="AB431" s="49"/>
      <c r="AC431" s="185"/>
      <c r="AD431" s="49"/>
      <c r="AE431" s="49"/>
      <c r="AF431" s="49"/>
      <c r="AG431" s="49"/>
      <c r="AH431" s="12"/>
      <c r="AI431" s="13"/>
      <c r="AJ431" s="49"/>
      <c r="AK431" s="49"/>
      <c r="AL431" s="49"/>
      <c r="AM431" s="49"/>
      <c r="AN431" s="49"/>
      <c r="AO431" s="13"/>
      <c r="AP431" s="12"/>
      <c r="AQ431" s="12"/>
      <c r="AR431" s="12"/>
      <c r="AS431" s="28"/>
      <c r="AT431" s="28"/>
      <c r="AU431" s="94"/>
    </row>
    <row r="432" spans="1:47" ht="19.5" customHeight="1">
      <c r="A432" s="185"/>
      <c r="B432" s="190"/>
      <c r="C432" s="190"/>
      <c r="D432" s="190"/>
      <c r="E432" s="190"/>
      <c r="F432" s="190"/>
      <c r="G432" s="190"/>
      <c r="H432" s="184"/>
      <c r="I432" s="190"/>
      <c r="J432" s="190"/>
      <c r="K432" s="190"/>
      <c r="L432" s="190"/>
      <c r="M432" s="171"/>
      <c r="N432" s="185"/>
      <c r="O432" s="185"/>
      <c r="P432" s="3"/>
      <c r="Q432" s="7"/>
      <c r="R432" s="12"/>
      <c r="S432" s="12"/>
      <c r="T432" s="12"/>
      <c r="U432" s="12"/>
      <c r="V432" s="12"/>
      <c r="W432" s="185"/>
      <c r="X432" s="12"/>
      <c r="Y432" s="12"/>
      <c r="Z432" s="12"/>
      <c r="AA432" s="12"/>
      <c r="AB432" s="49"/>
      <c r="AC432" s="185"/>
      <c r="AD432" s="12"/>
      <c r="AE432" s="12"/>
      <c r="AF432" s="12"/>
      <c r="AG432" s="12"/>
      <c r="AH432" s="12"/>
      <c r="AI432" s="13"/>
      <c r="AJ432" s="12"/>
      <c r="AK432" s="12"/>
      <c r="AL432" s="12"/>
      <c r="AM432" s="12"/>
      <c r="AN432" s="12"/>
      <c r="AO432" s="13"/>
      <c r="AP432" s="12"/>
      <c r="AQ432" s="12"/>
      <c r="AR432" s="12"/>
      <c r="AS432" s="28"/>
      <c r="AT432" s="28"/>
      <c r="AU432" s="94"/>
    </row>
    <row r="433" spans="1:47" ht="19.5" customHeight="1">
      <c r="A433" s="185"/>
      <c r="B433" s="190"/>
      <c r="C433" s="190"/>
      <c r="D433" s="190"/>
      <c r="E433" s="190"/>
      <c r="F433" s="190"/>
      <c r="G433" s="190"/>
      <c r="H433" s="184"/>
      <c r="I433" s="190"/>
      <c r="J433" s="190"/>
      <c r="K433" s="190"/>
      <c r="L433" s="190"/>
      <c r="M433" s="171"/>
      <c r="N433" s="185"/>
      <c r="O433" s="185"/>
      <c r="P433" s="3"/>
      <c r="Q433" s="7"/>
      <c r="R433" s="12"/>
      <c r="S433" s="12"/>
      <c r="T433" s="12"/>
      <c r="U433" s="12"/>
      <c r="V433" s="12"/>
      <c r="W433" s="185"/>
      <c r="X433" s="13"/>
      <c r="Y433" s="13"/>
      <c r="Z433" s="13"/>
      <c r="AA433" s="13"/>
      <c r="AB433" s="49"/>
      <c r="AC433" s="185"/>
      <c r="AD433" s="12"/>
      <c r="AE433" s="12"/>
      <c r="AF433" s="12"/>
      <c r="AG433" s="12"/>
      <c r="AH433" s="12"/>
      <c r="AI433" s="13"/>
      <c r="AJ433" s="12"/>
      <c r="AK433" s="12"/>
      <c r="AL433" s="12"/>
      <c r="AM433" s="12"/>
      <c r="AN433" s="12"/>
      <c r="AO433" s="13"/>
      <c r="AP433" s="12"/>
      <c r="AQ433" s="12"/>
      <c r="AR433" s="12"/>
      <c r="AS433" s="28"/>
      <c r="AT433" s="28"/>
      <c r="AU433" s="94"/>
    </row>
    <row r="434" spans="1:47" ht="19.5" customHeight="1">
      <c r="A434" s="185"/>
      <c r="B434" s="190"/>
      <c r="C434" s="190"/>
      <c r="D434" s="190"/>
      <c r="E434" s="190"/>
      <c r="F434" s="190"/>
      <c r="G434" s="190"/>
      <c r="H434" s="184"/>
      <c r="I434" s="190"/>
      <c r="J434" s="190"/>
      <c r="K434" s="190"/>
      <c r="L434" s="190"/>
      <c r="M434" s="171"/>
      <c r="N434" s="185"/>
      <c r="O434" s="185"/>
      <c r="P434" s="3"/>
      <c r="Q434" s="7"/>
      <c r="R434" s="12"/>
      <c r="S434" s="12"/>
      <c r="T434" s="12"/>
      <c r="U434" s="12"/>
      <c r="V434" s="12"/>
      <c r="W434" s="185"/>
      <c r="X434" s="13"/>
      <c r="Y434" s="13"/>
      <c r="Z434" s="13"/>
      <c r="AA434" s="13"/>
      <c r="AB434" s="49"/>
      <c r="AC434" s="185"/>
      <c r="AD434" s="12"/>
      <c r="AE434" s="12"/>
      <c r="AF434" s="12"/>
      <c r="AG434" s="12"/>
      <c r="AH434" s="12"/>
      <c r="AI434" s="13"/>
      <c r="AJ434" s="12"/>
      <c r="AK434" s="12"/>
      <c r="AL434" s="12"/>
      <c r="AM434" s="12"/>
      <c r="AN434" s="12"/>
      <c r="AO434" s="13"/>
      <c r="AP434" s="12"/>
      <c r="AQ434" s="12"/>
      <c r="AR434" s="12"/>
      <c r="AS434" s="28"/>
      <c r="AT434" s="28"/>
      <c r="AU434" s="94"/>
    </row>
    <row r="435" spans="1:47" ht="19.5" customHeight="1">
      <c r="A435" s="185"/>
      <c r="B435" s="190"/>
      <c r="C435" s="190"/>
      <c r="D435" s="190"/>
      <c r="E435" s="190"/>
      <c r="F435" s="190"/>
      <c r="G435" s="190"/>
      <c r="H435" s="184"/>
      <c r="I435" s="190"/>
      <c r="J435" s="190"/>
      <c r="K435" s="190"/>
      <c r="L435" s="190"/>
      <c r="M435" s="171"/>
      <c r="N435" s="185"/>
      <c r="O435" s="185"/>
      <c r="P435" s="3"/>
      <c r="Q435" s="7"/>
      <c r="R435" s="12"/>
      <c r="S435" s="12"/>
      <c r="T435" s="12"/>
      <c r="U435" s="12"/>
      <c r="V435" s="12"/>
      <c r="W435" s="185"/>
      <c r="X435" s="13"/>
      <c r="Y435" s="13"/>
      <c r="Z435" s="13"/>
      <c r="AA435" s="13"/>
      <c r="AB435" s="49"/>
      <c r="AC435" s="185"/>
      <c r="AD435" s="12"/>
      <c r="AE435" s="12"/>
      <c r="AF435" s="12"/>
      <c r="AG435" s="12"/>
      <c r="AH435" s="12"/>
      <c r="AI435" s="13"/>
      <c r="AJ435" s="12"/>
      <c r="AK435" s="12"/>
      <c r="AL435" s="12"/>
      <c r="AM435" s="12"/>
      <c r="AN435" s="12"/>
      <c r="AO435" s="13"/>
      <c r="AP435" s="12"/>
      <c r="AQ435" s="12"/>
      <c r="AR435" s="12"/>
      <c r="AS435" s="28"/>
      <c r="AT435" s="28"/>
      <c r="AU435" s="94"/>
    </row>
    <row r="436" spans="1:47" ht="19.5" customHeight="1">
      <c r="A436" s="185"/>
      <c r="B436" s="190"/>
      <c r="C436" s="190"/>
      <c r="D436" s="190"/>
      <c r="E436" s="190"/>
      <c r="F436" s="190"/>
      <c r="G436" s="190"/>
      <c r="H436" s="184"/>
      <c r="I436" s="190"/>
      <c r="J436" s="190"/>
      <c r="K436" s="190"/>
      <c r="L436" s="190"/>
      <c r="M436" s="171"/>
      <c r="N436" s="185"/>
      <c r="O436" s="185"/>
      <c r="P436" s="3"/>
      <c r="Q436" s="7"/>
      <c r="R436" s="12"/>
      <c r="S436" s="12"/>
      <c r="T436" s="12"/>
      <c r="U436" s="12"/>
      <c r="V436" s="13"/>
      <c r="W436" s="185"/>
      <c r="X436" s="13"/>
      <c r="Y436" s="13"/>
      <c r="Z436" s="13"/>
      <c r="AA436" s="13"/>
      <c r="AB436" s="49"/>
      <c r="AC436" s="185"/>
      <c r="AD436" s="12"/>
      <c r="AE436" s="12"/>
      <c r="AF436" s="12"/>
      <c r="AG436" s="12"/>
      <c r="AH436" s="12"/>
      <c r="AI436" s="13"/>
      <c r="AJ436" s="12"/>
      <c r="AK436" s="12"/>
      <c r="AL436" s="12"/>
      <c r="AM436" s="12"/>
      <c r="AN436" s="12"/>
      <c r="AO436" s="13"/>
      <c r="AP436" s="12"/>
      <c r="AQ436" s="12"/>
      <c r="AR436" s="12"/>
      <c r="AS436" s="28"/>
      <c r="AT436" s="28"/>
      <c r="AU436" s="94"/>
    </row>
    <row r="437" spans="1:47" ht="19.5" customHeight="1">
      <c r="A437" s="185"/>
      <c r="B437" s="190"/>
      <c r="C437" s="190"/>
      <c r="D437" s="190"/>
      <c r="E437" s="190"/>
      <c r="F437" s="190"/>
      <c r="G437" s="190"/>
      <c r="H437" s="184"/>
      <c r="I437" s="190"/>
      <c r="J437" s="190"/>
      <c r="K437" s="190"/>
      <c r="L437" s="190"/>
      <c r="M437" s="171"/>
      <c r="N437" s="185"/>
      <c r="O437" s="185"/>
      <c r="P437" s="3"/>
      <c r="Q437" s="7"/>
      <c r="R437" s="13"/>
      <c r="S437" s="13"/>
      <c r="T437" s="13"/>
      <c r="U437" s="13"/>
      <c r="V437" s="12"/>
      <c r="W437" s="185"/>
      <c r="X437" s="13"/>
      <c r="Y437" s="13"/>
      <c r="Z437" s="13"/>
      <c r="AA437" s="13"/>
      <c r="AB437" s="13"/>
      <c r="AC437" s="12"/>
      <c r="AD437" s="12"/>
      <c r="AE437" s="12"/>
      <c r="AF437" s="12"/>
      <c r="AG437" s="12"/>
      <c r="AH437" s="12"/>
      <c r="AI437" s="13"/>
      <c r="AJ437" s="12"/>
      <c r="AK437" s="12"/>
      <c r="AL437" s="12"/>
      <c r="AM437" s="12"/>
      <c r="AN437" s="12"/>
      <c r="AO437" s="13"/>
      <c r="AP437" s="12"/>
      <c r="AQ437" s="12"/>
      <c r="AR437" s="12"/>
      <c r="AS437" s="28"/>
      <c r="AT437" s="28"/>
      <c r="AU437" s="94"/>
    </row>
    <row r="438" spans="1:47" ht="12" customHeight="1">
      <c r="A438" s="185"/>
      <c r="B438" s="190"/>
      <c r="C438" s="190"/>
      <c r="D438" s="190"/>
      <c r="E438" s="190"/>
      <c r="F438" s="190"/>
      <c r="G438" s="190"/>
      <c r="H438" s="184"/>
      <c r="I438" s="190"/>
      <c r="J438" s="190"/>
      <c r="K438" s="190"/>
      <c r="L438" s="190"/>
      <c r="M438" s="171"/>
      <c r="N438" s="185"/>
      <c r="O438" s="185"/>
      <c r="P438" s="3"/>
      <c r="Q438" s="7"/>
      <c r="R438" s="12"/>
      <c r="S438" s="12"/>
      <c r="T438" s="12"/>
      <c r="U438" s="12"/>
      <c r="V438" s="12"/>
      <c r="W438" s="12"/>
      <c r="X438" s="13"/>
      <c r="Y438" s="13"/>
      <c r="Z438" s="13"/>
      <c r="AA438" s="13"/>
      <c r="AB438" s="13"/>
      <c r="AC438" s="12"/>
      <c r="AD438" s="12"/>
      <c r="AE438" s="12"/>
      <c r="AF438" s="12"/>
      <c r="AG438" s="12"/>
      <c r="AH438" s="12"/>
      <c r="AI438" s="13"/>
      <c r="AJ438" s="12"/>
      <c r="AK438" s="12"/>
      <c r="AL438" s="12"/>
      <c r="AM438" s="12"/>
      <c r="AN438" s="12"/>
      <c r="AO438" s="100"/>
      <c r="AP438" s="12"/>
      <c r="AQ438" s="12"/>
      <c r="AR438" s="12"/>
      <c r="AS438" s="28"/>
      <c r="AT438" s="28"/>
      <c r="AU438" s="94"/>
    </row>
    <row r="439" spans="1:47" ht="12" customHeight="1">
      <c r="A439" s="185"/>
      <c r="B439" s="190"/>
      <c r="C439" s="190"/>
      <c r="D439" s="190"/>
      <c r="E439" s="190"/>
      <c r="F439" s="190"/>
      <c r="G439" s="190"/>
      <c r="H439" s="184"/>
      <c r="I439" s="190"/>
      <c r="J439" s="190"/>
      <c r="K439" s="190"/>
      <c r="L439" s="190"/>
      <c r="M439" s="171"/>
      <c r="N439" s="185"/>
      <c r="O439" s="185"/>
      <c r="P439" s="3"/>
      <c r="Q439" s="7"/>
      <c r="R439" s="12"/>
      <c r="S439" s="12"/>
      <c r="T439" s="12"/>
      <c r="U439" s="12"/>
      <c r="V439" s="12"/>
      <c r="W439" s="12"/>
      <c r="X439" s="13"/>
      <c r="Y439" s="13"/>
      <c r="Z439" s="13"/>
      <c r="AA439" s="13"/>
      <c r="AB439" s="13"/>
      <c r="AC439" s="12"/>
      <c r="AD439" s="12"/>
      <c r="AE439" s="12"/>
      <c r="AF439" s="12"/>
      <c r="AG439" s="12"/>
      <c r="AH439" s="12"/>
      <c r="AI439" s="100"/>
      <c r="AJ439" s="12"/>
      <c r="AK439" s="12"/>
      <c r="AL439" s="12"/>
      <c r="AM439" s="12"/>
      <c r="AN439" s="12"/>
      <c r="AO439" s="12"/>
      <c r="AP439" s="12"/>
      <c r="AQ439" s="12"/>
      <c r="AR439" s="12"/>
      <c r="AS439" s="28"/>
      <c r="AT439" s="28"/>
      <c r="AU439" s="94"/>
    </row>
    <row r="440" spans="1:47" ht="12" customHeight="1">
      <c r="A440" s="185"/>
      <c r="B440" s="190"/>
      <c r="C440" s="190"/>
      <c r="D440" s="190"/>
      <c r="E440" s="190"/>
      <c r="F440" s="190"/>
      <c r="G440" s="190"/>
      <c r="H440" s="184"/>
      <c r="I440" s="190"/>
      <c r="J440" s="190"/>
      <c r="K440" s="190"/>
      <c r="L440" s="190"/>
      <c r="M440" s="171"/>
      <c r="N440" s="185"/>
      <c r="O440" s="185"/>
      <c r="P440" s="3"/>
      <c r="Q440" s="7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3"/>
      <c r="AJ440" s="12"/>
      <c r="AK440" s="12"/>
      <c r="AL440" s="12"/>
      <c r="AM440" s="12"/>
      <c r="AN440" s="12"/>
      <c r="AO440" s="185"/>
      <c r="AP440" s="12"/>
      <c r="AQ440" s="12"/>
      <c r="AR440" s="12"/>
      <c r="AS440" s="28"/>
      <c r="AT440" s="28"/>
      <c r="AU440" s="94"/>
    </row>
    <row r="441" spans="1:47" ht="12" customHeight="1">
      <c r="A441" s="185"/>
      <c r="B441" s="190"/>
      <c r="C441" s="190"/>
      <c r="D441" s="190"/>
      <c r="E441" s="190"/>
      <c r="F441" s="190"/>
      <c r="G441" s="190"/>
      <c r="H441" s="184"/>
      <c r="I441" s="190"/>
      <c r="J441" s="190"/>
      <c r="K441" s="190"/>
      <c r="L441" s="190"/>
      <c r="M441" s="171"/>
      <c r="N441" s="185"/>
      <c r="O441" s="185"/>
      <c r="P441" s="3"/>
      <c r="Q441" s="7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3"/>
      <c r="AD441" s="12"/>
      <c r="AE441" s="12"/>
      <c r="AF441" s="12"/>
      <c r="AG441" s="12"/>
      <c r="AH441" s="12"/>
      <c r="AI441" s="185"/>
      <c r="AJ441" s="12"/>
      <c r="AK441" s="12"/>
      <c r="AL441" s="12"/>
      <c r="AM441" s="12"/>
      <c r="AN441" s="12"/>
      <c r="AO441" s="185"/>
      <c r="AP441" s="12"/>
      <c r="AQ441" s="12"/>
      <c r="AR441" s="12"/>
      <c r="AS441" s="28"/>
      <c r="AT441" s="28"/>
      <c r="AU441" s="94"/>
    </row>
    <row r="442" spans="1:47" ht="12" customHeight="1">
      <c r="A442" s="185"/>
      <c r="B442" s="190"/>
      <c r="C442" s="190"/>
      <c r="D442" s="190"/>
      <c r="E442" s="190"/>
      <c r="F442" s="190"/>
      <c r="G442" s="190"/>
      <c r="H442" s="184"/>
      <c r="I442" s="190"/>
      <c r="J442" s="190"/>
      <c r="K442" s="190"/>
      <c r="L442" s="190"/>
      <c r="M442" s="171"/>
      <c r="N442" s="185"/>
      <c r="O442" s="185"/>
      <c r="P442" s="3"/>
      <c r="Q442" s="7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85"/>
      <c r="AJ442" s="12"/>
      <c r="AK442" s="12"/>
      <c r="AL442" s="12"/>
      <c r="AM442" s="12"/>
      <c r="AN442" s="12"/>
      <c r="AO442" s="185"/>
      <c r="AP442" s="12"/>
      <c r="AQ442" s="12"/>
      <c r="AR442" s="12"/>
      <c r="AS442" s="28"/>
      <c r="AT442" s="28"/>
      <c r="AU442" s="94"/>
    </row>
    <row r="443" spans="1:47" ht="12" customHeight="1">
      <c r="A443" s="185"/>
      <c r="B443" s="190"/>
      <c r="C443" s="190"/>
      <c r="D443" s="190"/>
      <c r="E443" s="190"/>
      <c r="F443" s="190"/>
      <c r="G443" s="190"/>
      <c r="H443" s="184"/>
      <c r="I443" s="190"/>
      <c r="J443" s="190"/>
      <c r="K443" s="190"/>
      <c r="L443" s="190"/>
      <c r="M443" s="171"/>
      <c r="N443" s="185"/>
      <c r="O443" s="185"/>
      <c r="P443" s="3"/>
      <c r="Q443" s="7"/>
      <c r="R443" s="12"/>
      <c r="S443" s="12"/>
      <c r="T443" s="12"/>
      <c r="U443" s="12"/>
      <c r="V443" s="12"/>
      <c r="W443" s="12"/>
      <c r="X443" s="49"/>
      <c r="Y443" s="49"/>
      <c r="Z443" s="49"/>
      <c r="AA443" s="49"/>
      <c r="AB443" s="49"/>
      <c r="AC443" s="12"/>
      <c r="AD443" s="12"/>
      <c r="AE443" s="12"/>
      <c r="AF443" s="12"/>
      <c r="AG443" s="12"/>
      <c r="AH443" s="12"/>
      <c r="AI443" s="13"/>
      <c r="AJ443" s="12"/>
      <c r="AK443" s="12"/>
      <c r="AL443" s="12"/>
      <c r="AM443" s="12"/>
      <c r="AN443" s="12"/>
      <c r="AO443" s="12"/>
      <c r="AP443" s="12"/>
      <c r="AQ443" s="12"/>
      <c r="AR443" s="12"/>
      <c r="AS443" s="28"/>
      <c r="AT443" s="28"/>
      <c r="AU443" s="94"/>
    </row>
    <row r="444" spans="1:47" ht="12" customHeight="1">
      <c r="A444" s="185"/>
      <c r="B444" s="190"/>
      <c r="C444" s="190"/>
      <c r="D444" s="190"/>
      <c r="E444" s="190"/>
      <c r="F444" s="190"/>
      <c r="G444" s="190"/>
      <c r="H444" s="184"/>
      <c r="I444" s="190"/>
      <c r="J444" s="190"/>
      <c r="K444" s="190"/>
      <c r="L444" s="190"/>
      <c r="M444" s="171"/>
      <c r="N444" s="185"/>
      <c r="O444" s="185"/>
      <c r="P444" s="3"/>
      <c r="Q444" s="7"/>
      <c r="R444" s="12"/>
      <c r="S444" s="12"/>
      <c r="T444" s="12"/>
      <c r="U444" s="12"/>
      <c r="V444" s="12"/>
      <c r="W444" s="12"/>
      <c r="X444" s="49"/>
      <c r="Y444" s="49"/>
      <c r="Z444" s="49"/>
      <c r="AA444" s="49"/>
      <c r="AB444" s="49"/>
      <c r="AC444" s="194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28"/>
      <c r="AT444" s="28"/>
      <c r="AU444" s="94"/>
    </row>
    <row r="445" spans="1:47">
      <c r="A445" s="185"/>
      <c r="B445" s="190"/>
      <c r="C445" s="190"/>
      <c r="D445" s="190"/>
      <c r="E445" s="190"/>
      <c r="F445" s="190"/>
      <c r="G445" s="190"/>
      <c r="H445" s="184"/>
      <c r="I445" s="190"/>
      <c r="J445" s="190"/>
      <c r="K445" s="190"/>
      <c r="L445" s="190"/>
      <c r="M445" s="171"/>
      <c r="N445" s="185"/>
      <c r="O445" s="185"/>
      <c r="P445" s="3"/>
      <c r="Q445" s="7"/>
      <c r="R445" s="12"/>
      <c r="S445" s="12"/>
      <c r="T445" s="12"/>
      <c r="U445" s="12"/>
      <c r="V445" s="12"/>
      <c r="W445" s="12"/>
      <c r="X445" s="49"/>
      <c r="Y445" s="49"/>
      <c r="Z445" s="49"/>
      <c r="AA445" s="49"/>
      <c r="AB445" s="49"/>
      <c r="AC445" s="194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28"/>
      <c r="AT445" s="28"/>
      <c r="AU445" s="94"/>
    </row>
    <row r="446" spans="1:47">
      <c r="A446" s="185"/>
      <c r="B446" s="190"/>
      <c r="C446" s="190"/>
      <c r="D446" s="190"/>
      <c r="E446" s="190"/>
      <c r="F446" s="190"/>
      <c r="G446" s="190"/>
      <c r="H446" s="184"/>
      <c r="I446" s="190"/>
      <c r="J446" s="190"/>
      <c r="K446" s="190"/>
      <c r="L446" s="190"/>
      <c r="M446" s="171"/>
      <c r="N446" s="185"/>
      <c r="O446" s="185"/>
      <c r="P446" s="3"/>
      <c r="Q446" s="7"/>
      <c r="R446" s="12"/>
      <c r="S446" s="12"/>
      <c r="T446" s="12"/>
      <c r="U446" s="12"/>
      <c r="V446" s="13"/>
      <c r="W446" s="12"/>
      <c r="X446" s="49"/>
      <c r="Y446" s="49"/>
      <c r="Z446" s="49"/>
      <c r="AA446" s="49"/>
      <c r="AB446" s="49"/>
      <c r="AC446" s="13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3"/>
      <c r="AP446" s="12"/>
      <c r="AQ446" s="12"/>
      <c r="AR446" s="12"/>
      <c r="AS446" s="28"/>
      <c r="AT446" s="28"/>
      <c r="AU446" s="94"/>
    </row>
    <row r="447" spans="1:47">
      <c r="A447" s="185"/>
      <c r="B447" s="190"/>
      <c r="C447" s="190"/>
      <c r="D447" s="190"/>
      <c r="E447" s="190"/>
      <c r="F447" s="190"/>
      <c r="G447" s="190"/>
      <c r="H447" s="184"/>
      <c r="I447" s="190"/>
      <c r="J447" s="190"/>
      <c r="K447" s="190"/>
      <c r="L447" s="190"/>
      <c r="M447" s="171"/>
      <c r="N447" s="185"/>
      <c r="O447" s="185"/>
      <c r="P447" s="3"/>
      <c r="Q447" s="7"/>
      <c r="R447" s="13"/>
      <c r="S447" s="13"/>
      <c r="T447" s="13"/>
      <c r="U447" s="13"/>
      <c r="V447" s="13"/>
      <c r="W447" s="12"/>
      <c r="X447" s="49"/>
      <c r="Y447" s="49"/>
      <c r="Z447" s="49"/>
      <c r="AA447" s="49"/>
      <c r="AB447" s="49"/>
      <c r="AC447" s="13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3"/>
      <c r="AP447" s="12"/>
      <c r="AQ447" s="12"/>
      <c r="AR447" s="12"/>
      <c r="AS447" s="28"/>
      <c r="AT447" s="28"/>
      <c r="AU447" s="94"/>
    </row>
    <row r="448" spans="1:47">
      <c r="A448" s="185"/>
      <c r="B448" s="190"/>
      <c r="C448" s="190"/>
      <c r="D448" s="190"/>
      <c r="E448" s="190"/>
      <c r="F448" s="190"/>
      <c r="G448" s="190"/>
      <c r="H448" s="184"/>
      <c r="I448" s="190"/>
      <c r="J448" s="190"/>
      <c r="K448" s="190"/>
      <c r="L448" s="190"/>
      <c r="M448" s="171"/>
      <c r="N448" s="185"/>
      <c r="O448" s="185"/>
      <c r="P448" s="3"/>
      <c r="Q448" s="7"/>
      <c r="R448" s="13"/>
      <c r="S448" s="13"/>
      <c r="T448" s="13"/>
      <c r="U448" s="13"/>
      <c r="V448" s="13"/>
      <c r="W448" s="12"/>
      <c r="X448" s="12"/>
      <c r="Y448" s="12"/>
      <c r="Z448" s="12"/>
      <c r="AA448" s="12"/>
      <c r="AB448" s="12"/>
      <c r="AC448" s="13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3"/>
      <c r="AP448" s="12"/>
      <c r="AQ448" s="12"/>
      <c r="AR448" s="12"/>
      <c r="AS448" s="28"/>
      <c r="AT448" s="28"/>
      <c r="AU448" s="94"/>
    </row>
    <row r="449" spans="1:47">
      <c r="A449" s="185"/>
      <c r="B449" s="190"/>
      <c r="C449" s="190"/>
      <c r="D449" s="190"/>
      <c r="E449" s="190"/>
      <c r="F449" s="190"/>
      <c r="G449" s="190"/>
      <c r="H449" s="184"/>
      <c r="I449" s="190"/>
      <c r="J449" s="190"/>
      <c r="K449" s="190"/>
      <c r="L449" s="190"/>
      <c r="M449" s="171"/>
      <c r="N449" s="185"/>
      <c r="O449" s="185"/>
      <c r="P449" s="3"/>
      <c r="Q449" s="7"/>
      <c r="R449" s="13"/>
      <c r="S449" s="13"/>
      <c r="T449" s="13"/>
      <c r="U449" s="13"/>
      <c r="V449" s="13"/>
      <c r="W449" s="12"/>
      <c r="X449" s="12"/>
      <c r="Y449" s="12"/>
      <c r="Z449" s="12"/>
      <c r="AA449" s="12"/>
      <c r="AB449" s="12"/>
      <c r="AC449" s="13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3"/>
      <c r="AP449" s="12"/>
      <c r="AQ449" s="12"/>
      <c r="AR449" s="12"/>
      <c r="AS449" s="28"/>
      <c r="AT449" s="28"/>
      <c r="AU449" s="94"/>
    </row>
    <row r="450" spans="1:47">
      <c r="A450" s="185"/>
      <c r="B450" s="190"/>
      <c r="C450" s="190"/>
      <c r="D450" s="190"/>
      <c r="E450" s="190"/>
      <c r="F450" s="190"/>
      <c r="G450" s="190"/>
      <c r="H450" s="184"/>
      <c r="I450" s="190"/>
      <c r="J450" s="190"/>
      <c r="K450" s="190"/>
      <c r="L450" s="190"/>
      <c r="M450" s="171"/>
      <c r="N450" s="185"/>
      <c r="O450" s="185"/>
      <c r="P450" s="3"/>
      <c r="Q450" s="7"/>
      <c r="R450" s="13"/>
      <c r="S450" s="13"/>
      <c r="T450" s="13"/>
      <c r="U450" s="13"/>
      <c r="V450" s="13"/>
      <c r="W450" s="12"/>
      <c r="X450" s="12"/>
      <c r="Y450" s="12"/>
      <c r="Z450" s="12"/>
      <c r="AA450" s="12"/>
      <c r="AB450" s="12"/>
      <c r="AC450" s="13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3"/>
      <c r="AP450" s="12"/>
      <c r="AQ450" s="12"/>
      <c r="AR450" s="12"/>
      <c r="AS450" s="28"/>
      <c r="AT450" s="28"/>
      <c r="AU450" s="94"/>
    </row>
    <row r="451" spans="1:47">
      <c r="A451" s="185"/>
      <c r="B451" s="190"/>
      <c r="C451" s="190"/>
      <c r="D451" s="190"/>
      <c r="E451" s="190"/>
      <c r="F451" s="190"/>
      <c r="G451" s="190"/>
      <c r="H451" s="184"/>
      <c r="I451" s="190"/>
      <c r="J451" s="190"/>
      <c r="K451" s="190"/>
      <c r="L451" s="190"/>
      <c r="M451" s="171"/>
      <c r="N451" s="185"/>
      <c r="O451" s="185"/>
      <c r="P451" s="3"/>
      <c r="Q451" s="12"/>
      <c r="R451" s="13"/>
      <c r="S451" s="13"/>
      <c r="T451" s="13"/>
      <c r="U451" s="13"/>
      <c r="V451" s="13"/>
      <c r="W451" s="100"/>
      <c r="X451" s="12"/>
      <c r="Y451" s="12"/>
      <c r="Z451" s="12"/>
      <c r="AA451" s="12"/>
      <c r="AB451" s="12"/>
      <c r="AC451" s="13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3"/>
      <c r="AP451" s="12"/>
      <c r="AQ451" s="12"/>
      <c r="AR451" s="12"/>
      <c r="AS451" s="28"/>
      <c r="AT451" s="28"/>
      <c r="AU451" s="94"/>
    </row>
    <row r="452" spans="1:47">
      <c r="A452" s="185"/>
      <c r="B452" s="190"/>
      <c r="C452" s="190"/>
      <c r="D452" s="190"/>
      <c r="E452" s="190"/>
      <c r="F452" s="190"/>
      <c r="G452" s="190"/>
      <c r="H452" s="184"/>
      <c r="I452" s="190"/>
      <c r="J452" s="190"/>
      <c r="K452" s="190"/>
      <c r="L452" s="190"/>
      <c r="M452" s="171"/>
      <c r="N452" s="185"/>
      <c r="O452" s="185"/>
      <c r="P452" s="3"/>
      <c r="Q452" s="12"/>
      <c r="R452" s="13"/>
      <c r="S452" s="13"/>
      <c r="T452" s="13"/>
      <c r="U452" s="13"/>
      <c r="V452" s="13"/>
      <c r="W452" s="185"/>
      <c r="X452" s="12"/>
      <c r="Y452" s="12"/>
      <c r="Z452" s="12"/>
      <c r="AA452" s="12"/>
      <c r="AB452" s="12"/>
      <c r="AC452" s="13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3"/>
      <c r="AP452" s="12"/>
      <c r="AQ452" s="12"/>
      <c r="AR452" s="12"/>
      <c r="AS452" s="28"/>
      <c r="AT452" s="3"/>
      <c r="AU452" s="3"/>
    </row>
    <row r="453" spans="1:47">
      <c r="A453" s="185"/>
      <c r="B453" s="190"/>
      <c r="C453" s="190"/>
      <c r="D453" s="190"/>
      <c r="E453" s="190"/>
      <c r="F453" s="190"/>
      <c r="G453" s="190"/>
      <c r="H453" s="184"/>
      <c r="I453" s="190"/>
      <c r="J453" s="190"/>
      <c r="K453" s="190"/>
      <c r="L453" s="190"/>
      <c r="M453" s="171"/>
      <c r="N453" s="185"/>
      <c r="O453" s="185"/>
      <c r="P453" s="3"/>
      <c r="Q453" s="12"/>
      <c r="R453" s="13"/>
      <c r="S453" s="13"/>
      <c r="T453" s="13"/>
      <c r="U453" s="13"/>
      <c r="V453" s="12"/>
      <c r="W453" s="185"/>
      <c r="X453" s="12"/>
      <c r="Y453" s="12"/>
      <c r="Z453" s="12"/>
      <c r="AA453" s="12"/>
      <c r="AB453" s="12"/>
      <c r="AC453" s="100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3"/>
      <c r="AP453" s="48"/>
      <c r="AQ453" s="48"/>
      <c r="AR453" s="48"/>
      <c r="AS453" s="3"/>
      <c r="AT453" s="28"/>
      <c r="AU453" s="94"/>
    </row>
    <row r="454" spans="1:47">
      <c r="A454" s="185"/>
      <c r="B454" s="190"/>
      <c r="C454" s="190"/>
      <c r="D454" s="190"/>
      <c r="E454" s="190"/>
      <c r="F454" s="190"/>
      <c r="G454" s="190"/>
      <c r="H454" s="184"/>
      <c r="I454" s="190"/>
      <c r="J454" s="190"/>
      <c r="K454" s="190"/>
      <c r="L454" s="190"/>
      <c r="M454" s="171"/>
      <c r="N454" s="185"/>
      <c r="O454" s="185"/>
      <c r="P454" s="3"/>
      <c r="Q454" s="12"/>
      <c r="R454" s="12"/>
      <c r="S454" s="12"/>
      <c r="T454" s="12"/>
      <c r="U454" s="12"/>
      <c r="V454" s="12"/>
      <c r="W454" s="185"/>
      <c r="X454" s="12"/>
      <c r="Y454" s="12"/>
      <c r="Z454" s="12"/>
      <c r="AA454" s="12"/>
      <c r="AB454" s="12"/>
      <c r="AC454" s="13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3"/>
      <c r="AP454" s="12"/>
      <c r="AQ454" s="12"/>
      <c r="AR454" s="12"/>
      <c r="AS454" s="28"/>
      <c r="AT454" s="28"/>
      <c r="AU454" s="94"/>
    </row>
    <row r="455" spans="1:47">
      <c r="A455" s="185"/>
      <c r="B455" s="190"/>
      <c r="C455" s="190"/>
      <c r="D455" s="190"/>
      <c r="E455" s="190"/>
      <c r="F455" s="190"/>
      <c r="G455" s="190"/>
      <c r="H455" s="184"/>
      <c r="I455" s="190"/>
      <c r="J455" s="190"/>
      <c r="K455" s="190"/>
      <c r="L455" s="190"/>
      <c r="M455" s="171"/>
      <c r="N455" s="185"/>
      <c r="O455" s="185"/>
      <c r="P455" s="3"/>
      <c r="Q455" s="12"/>
      <c r="R455" s="12"/>
      <c r="S455" s="12"/>
      <c r="T455" s="12"/>
      <c r="U455" s="12"/>
      <c r="V455" s="12"/>
      <c r="W455" s="185"/>
      <c r="X455" s="12"/>
      <c r="Y455" s="12"/>
      <c r="Z455" s="12"/>
      <c r="AA455" s="12"/>
      <c r="AB455" s="12"/>
      <c r="AC455" s="164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3"/>
      <c r="AP455" s="12"/>
      <c r="AQ455" s="12"/>
      <c r="AR455" s="12"/>
      <c r="AS455" s="28"/>
      <c r="AT455" s="28"/>
      <c r="AU455" s="94"/>
    </row>
    <row r="456" spans="1:47">
      <c r="A456" s="185"/>
      <c r="B456" s="190"/>
      <c r="C456" s="190"/>
      <c r="D456" s="190"/>
      <c r="E456" s="190"/>
      <c r="F456" s="190"/>
      <c r="G456" s="190"/>
      <c r="H456" s="184"/>
      <c r="I456" s="190"/>
      <c r="J456" s="190"/>
      <c r="K456" s="190"/>
      <c r="L456" s="190"/>
      <c r="M456" s="171"/>
      <c r="N456" s="185"/>
      <c r="O456" s="185"/>
      <c r="P456" s="3"/>
      <c r="Q456" s="12"/>
      <c r="R456" s="12"/>
      <c r="S456" s="12"/>
      <c r="T456" s="12"/>
      <c r="U456" s="12"/>
      <c r="V456" s="49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00"/>
      <c r="AJ456" s="12"/>
      <c r="AK456" s="12"/>
      <c r="AL456" s="12"/>
      <c r="AM456" s="12"/>
      <c r="AN456" s="12"/>
      <c r="AO456" s="100"/>
      <c r="AP456" s="12"/>
      <c r="AQ456" s="12"/>
      <c r="AR456" s="12"/>
      <c r="AS456" s="28"/>
      <c r="AT456" s="28"/>
      <c r="AU456" s="94"/>
    </row>
    <row r="457" spans="1:47">
      <c r="A457" s="185"/>
      <c r="B457" s="190"/>
      <c r="C457" s="190"/>
      <c r="D457" s="190"/>
      <c r="E457" s="190"/>
      <c r="F457" s="190"/>
      <c r="G457" s="190"/>
      <c r="H457" s="184"/>
      <c r="I457" s="190"/>
      <c r="J457" s="190"/>
      <c r="K457" s="190"/>
      <c r="L457" s="190"/>
      <c r="M457" s="171"/>
      <c r="N457" s="185"/>
      <c r="O457" s="185"/>
      <c r="P457" s="3"/>
      <c r="Q457" s="12"/>
      <c r="R457" s="49"/>
      <c r="S457" s="49"/>
      <c r="T457" s="49"/>
      <c r="U457" s="49"/>
      <c r="V457" s="49"/>
      <c r="W457" s="13"/>
      <c r="X457" s="12"/>
      <c r="Y457" s="12"/>
      <c r="Z457" s="12"/>
      <c r="AA457" s="12"/>
      <c r="AB457" s="12"/>
      <c r="AC457" s="185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3"/>
      <c r="AP457" s="12"/>
      <c r="AQ457" s="12"/>
      <c r="AR457" s="12"/>
      <c r="AS457" s="28"/>
      <c r="AT457" s="28"/>
      <c r="AU457" s="94"/>
    </row>
    <row r="458" spans="1:47">
      <c r="A458" s="185"/>
      <c r="B458" s="190"/>
      <c r="C458" s="190"/>
      <c r="D458" s="190"/>
      <c r="E458" s="190"/>
      <c r="F458" s="190"/>
      <c r="G458" s="190"/>
      <c r="H458" s="184"/>
      <c r="I458" s="190"/>
      <c r="J458" s="190"/>
      <c r="K458" s="190"/>
      <c r="L458" s="190"/>
      <c r="M458" s="171"/>
      <c r="N458" s="185"/>
      <c r="O458" s="185"/>
      <c r="P458" s="3"/>
      <c r="Q458" s="12"/>
      <c r="R458" s="49"/>
      <c r="S458" s="49"/>
      <c r="T458" s="49"/>
      <c r="U458" s="49"/>
      <c r="V458" s="49"/>
      <c r="W458" s="13"/>
      <c r="X458" s="12"/>
      <c r="Y458" s="12"/>
      <c r="Z458" s="12"/>
      <c r="AA458" s="12"/>
      <c r="AB458" s="12"/>
      <c r="AC458" s="185"/>
      <c r="AD458" s="12"/>
      <c r="AE458" s="12"/>
      <c r="AF458" s="12"/>
      <c r="AG458" s="12"/>
      <c r="AH458" s="12"/>
      <c r="AI458" s="185"/>
      <c r="AJ458" s="12"/>
      <c r="AK458" s="12"/>
      <c r="AL458" s="12"/>
      <c r="AM458" s="12"/>
      <c r="AN458" s="12"/>
      <c r="AO458" s="185"/>
      <c r="AP458" s="12"/>
      <c r="AQ458" s="12"/>
      <c r="AR458" s="12"/>
      <c r="AS458" s="28"/>
      <c r="AT458" s="28"/>
      <c r="AU458" s="94"/>
    </row>
    <row r="459" spans="1:47">
      <c r="A459" s="185"/>
      <c r="B459" s="190"/>
      <c r="C459" s="190"/>
      <c r="D459" s="190"/>
      <c r="E459" s="190"/>
      <c r="F459" s="190"/>
      <c r="G459" s="190"/>
      <c r="H459" s="184"/>
      <c r="I459" s="190"/>
      <c r="J459" s="190"/>
      <c r="K459" s="190"/>
      <c r="L459" s="190"/>
      <c r="M459" s="171"/>
      <c r="N459" s="185"/>
      <c r="O459" s="185"/>
      <c r="P459" s="3"/>
      <c r="Q459" s="12"/>
      <c r="R459" s="49"/>
      <c r="S459" s="49"/>
      <c r="T459" s="49"/>
      <c r="U459" s="49"/>
      <c r="V459" s="49"/>
      <c r="W459" s="13"/>
      <c r="X459" s="12"/>
      <c r="Y459" s="12"/>
      <c r="Z459" s="12"/>
      <c r="AA459" s="12"/>
      <c r="AB459" s="12"/>
      <c r="AC459" s="185"/>
      <c r="AD459" s="12"/>
      <c r="AE459" s="12"/>
      <c r="AF459" s="12"/>
      <c r="AG459" s="12"/>
      <c r="AH459" s="12"/>
      <c r="AI459" s="185"/>
      <c r="AJ459" s="12"/>
      <c r="AK459" s="12"/>
      <c r="AL459" s="12"/>
      <c r="AM459" s="12"/>
      <c r="AN459" s="12"/>
      <c r="AO459" s="185"/>
      <c r="AP459" s="12"/>
      <c r="AQ459" s="12"/>
      <c r="AR459" s="12"/>
      <c r="AS459" s="28"/>
      <c r="AT459" s="28"/>
      <c r="AU459" s="94"/>
    </row>
    <row r="460" spans="1:47">
      <c r="A460" s="185"/>
      <c r="B460" s="190"/>
      <c r="C460" s="190"/>
      <c r="D460" s="190"/>
      <c r="E460" s="190"/>
      <c r="F460" s="190"/>
      <c r="G460" s="190"/>
      <c r="H460" s="184"/>
      <c r="I460" s="190"/>
      <c r="J460" s="190"/>
      <c r="K460" s="190"/>
      <c r="L460" s="190"/>
      <c r="M460" s="171"/>
      <c r="N460" s="185"/>
      <c r="O460" s="185"/>
      <c r="P460" s="3"/>
      <c r="Q460" s="12"/>
      <c r="R460" s="49"/>
      <c r="S460" s="49"/>
      <c r="T460" s="49"/>
      <c r="U460" s="49"/>
      <c r="V460" s="49"/>
      <c r="W460" s="13"/>
      <c r="X460" s="12"/>
      <c r="Y460" s="12"/>
      <c r="Z460" s="12"/>
      <c r="AA460" s="12"/>
      <c r="AB460" s="12"/>
      <c r="AC460" s="185"/>
      <c r="AD460" s="12"/>
      <c r="AE460" s="12"/>
      <c r="AF460" s="12"/>
      <c r="AG460" s="12"/>
      <c r="AH460" s="12"/>
      <c r="AI460" s="185"/>
      <c r="AJ460" s="12"/>
      <c r="AK460" s="12"/>
      <c r="AL460" s="12"/>
      <c r="AM460" s="12"/>
      <c r="AN460" s="12"/>
      <c r="AO460" s="185"/>
      <c r="AP460" s="12"/>
      <c r="AQ460" s="12"/>
      <c r="AR460" s="12"/>
      <c r="AS460" s="28"/>
      <c r="AT460" s="28"/>
      <c r="AU460" s="94"/>
    </row>
    <row r="461" spans="1:47">
      <c r="A461" s="185"/>
      <c r="B461" s="190"/>
      <c r="C461" s="190"/>
      <c r="D461" s="190"/>
      <c r="E461" s="190"/>
      <c r="F461" s="190"/>
      <c r="G461" s="190"/>
      <c r="H461" s="184"/>
      <c r="I461" s="190"/>
      <c r="J461" s="190"/>
      <c r="K461" s="190"/>
      <c r="L461" s="190"/>
      <c r="M461" s="171"/>
      <c r="N461" s="185"/>
      <c r="O461" s="185"/>
      <c r="P461" s="3"/>
      <c r="Q461" s="100"/>
      <c r="R461" s="49"/>
      <c r="S461" s="49"/>
      <c r="T461" s="49"/>
      <c r="U461" s="49"/>
      <c r="V461" s="12"/>
      <c r="W461" s="13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3"/>
      <c r="AJ461" s="12"/>
      <c r="AK461" s="12"/>
      <c r="AL461" s="12"/>
      <c r="AM461" s="12"/>
      <c r="AN461" s="12"/>
      <c r="AO461" s="13"/>
      <c r="AP461" s="12"/>
      <c r="AQ461" s="12"/>
      <c r="AR461" s="12"/>
      <c r="AS461" s="28"/>
      <c r="AT461" s="28"/>
      <c r="AU461" s="94"/>
    </row>
    <row r="462" spans="1:47">
      <c r="A462" s="185"/>
      <c r="B462" s="190"/>
      <c r="C462" s="190"/>
      <c r="D462" s="190"/>
      <c r="E462" s="190"/>
      <c r="F462" s="190"/>
      <c r="G462" s="190"/>
      <c r="H462" s="184"/>
      <c r="I462" s="190"/>
      <c r="J462" s="190"/>
      <c r="K462" s="190"/>
      <c r="L462" s="190"/>
      <c r="M462" s="171"/>
      <c r="N462" s="185"/>
      <c r="O462" s="185"/>
      <c r="P462" s="3"/>
      <c r="Q462" s="7"/>
      <c r="R462" s="12"/>
      <c r="S462" s="12"/>
      <c r="T462" s="12"/>
      <c r="U462" s="12"/>
      <c r="V462" s="12"/>
      <c r="W462" s="13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3"/>
      <c r="AJ462" s="12"/>
      <c r="AK462" s="12"/>
      <c r="AL462" s="12"/>
      <c r="AM462" s="12"/>
      <c r="AN462" s="12"/>
      <c r="AO462" s="13"/>
      <c r="AP462" s="12"/>
      <c r="AQ462" s="12"/>
      <c r="AR462" s="12"/>
      <c r="AS462" s="28"/>
      <c r="AT462" s="28"/>
      <c r="AU462" s="94"/>
    </row>
    <row r="463" spans="1:47">
      <c r="A463" s="185"/>
      <c r="B463" s="190"/>
      <c r="C463" s="190"/>
      <c r="D463" s="190"/>
      <c r="E463" s="190"/>
      <c r="F463" s="190"/>
      <c r="G463" s="190"/>
      <c r="H463" s="184"/>
      <c r="I463" s="190"/>
      <c r="J463" s="190"/>
      <c r="K463" s="190"/>
      <c r="L463" s="190"/>
      <c r="M463" s="171"/>
      <c r="N463" s="185"/>
      <c r="O463" s="185"/>
      <c r="P463" s="3"/>
      <c r="Q463" s="7"/>
      <c r="R463" s="12"/>
      <c r="S463" s="12"/>
      <c r="T463" s="12"/>
      <c r="U463" s="12"/>
      <c r="V463" s="12"/>
      <c r="W463" s="13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3"/>
      <c r="AJ463" s="12"/>
      <c r="AK463" s="12"/>
      <c r="AL463" s="12"/>
      <c r="AM463" s="12"/>
      <c r="AN463" s="12"/>
      <c r="AO463" s="12"/>
      <c r="AP463" s="12"/>
      <c r="AQ463" s="12"/>
      <c r="AR463" s="12"/>
      <c r="AS463" s="28"/>
      <c r="AT463" s="28"/>
      <c r="AU463" s="94"/>
    </row>
    <row r="464" spans="1:47">
      <c r="A464" s="185"/>
      <c r="B464" s="190"/>
      <c r="C464" s="190"/>
      <c r="D464" s="190"/>
      <c r="E464" s="190"/>
      <c r="F464" s="190"/>
      <c r="G464" s="190"/>
      <c r="H464" s="184"/>
      <c r="I464" s="190"/>
      <c r="J464" s="190"/>
      <c r="K464" s="190"/>
      <c r="L464" s="190"/>
      <c r="M464" s="171"/>
      <c r="N464" s="185"/>
      <c r="O464" s="185"/>
      <c r="P464" s="3"/>
      <c r="Q464" s="12"/>
      <c r="R464" s="12"/>
      <c r="S464" s="12"/>
      <c r="T464" s="12"/>
      <c r="U464" s="12"/>
      <c r="V464" s="12"/>
      <c r="W464" s="13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3"/>
      <c r="AJ464" s="12"/>
      <c r="AK464" s="12"/>
      <c r="AL464" s="12"/>
      <c r="AM464" s="12"/>
      <c r="AN464" s="12"/>
      <c r="AO464" s="13"/>
      <c r="AP464" s="12"/>
      <c r="AQ464" s="12"/>
      <c r="AR464" s="12"/>
      <c r="AS464" s="28"/>
      <c r="AT464" s="28"/>
      <c r="AU464" s="94"/>
    </row>
    <row r="465" spans="1:47">
      <c r="A465" s="185"/>
      <c r="B465" s="190"/>
      <c r="C465" s="190"/>
      <c r="D465" s="190"/>
      <c r="E465" s="190"/>
      <c r="F465" s="190"/>
      <c r="G465" s="190"/>
      <c r="H465" s="184"/>
      <c r="I465" s="190"/>
      <c r="J465" s="190"/>
      <c r="K465" s="190"/>
      <c r="L465" s="190"/>
      <c r="M465" s="171"/>
      <c r="N465" s="185"/>
      <c r="O465" s="185"/>
      <c r="P465" s="3"/>
      <c r="Q465" s="12"/>
      <c r="R465" s="12"/>
      <c r="S465" s="12"/>
      <c r="T465" s="12"/>
      <c r="U465" s="12"/>
      <c r="V465" s="12"/>
      <c r="W465" s="13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3"/>
      <c r="AJ465" s="12"/>
      <c r="AK465" s="12"/>
      <c r="AL465" s="12"/>
      <c r="AM465" s="12"/>
      <c r="AN465" s="12"/>
      <c r="AO465" s="13"/>
      <c r="AP465" s="12"/>
      <c r="AQ465" s="12"/>
      <c r="AR465" s="12"/>
      <c r="AS465" s="28"/>
      <c r="AT465" s="28"/>
      <c r="AU465" s="94"/>
    </row>
    <row r="466" spans="1:47">
      <c r="A466" s="185"/>
      <c r="B466" s="190"/>
      <c r="C466" s="190"/>
      <c r="D466" s="190"/>
      <c r="E466" s="190"/>
      <c r="F466" s="190"/>
      <c r="G466" s="190"/>
      <c r="H466" s="184"/>
      <c r="I466" s="190"/>
      <c r="J466" s="190"/>
      <c r="K466" s="190"/>
      <c r="L466" s="190"/>
      <c r="M466" s="171"/>
      <c r="N466" s="185"/>
      <c r="O466" s="185"/>
      <c r="P466" s="3"/>
      <c r="Q466" s="12"/>
      <c r="R466" s="12"/>
      <c r="S466" s="12"/>
      <c r="T466" s="12"/>
      <c r="U466" s="12"/>
      <c r="V466" s="12"/>
      <c r="W466" s="13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3"/>
      <c r="AJ466" s="12"/>
      <c r="AK466" s="12"/>
      <c r="AL466" s="12"/>
      <c r="AM466" s="12"/>
      <c r="AN466" s="12"/>
      <c r="AO466" s="13"/>
      <c r="AP466" s="12"/>
      <c r="AQ466" s="12"/>
      <c r="AR466" s="12"/>
      <c r="AS466" s="28"/>
      <c r="AT466" s="28"/>
      <c r="AU466" s="94"/>
    </row>
    <row r="467" spans="1:47">
      <c r="A467" s="185"/>
      <c r="B467" s="190"/>
      <c r="C467" s="190"/>
      <c r="D467" s="190"/>
      <c r="E467" s="190"/>
      <c r="F467" s="190"/>
      <c r="G467" s="190"/>
      <c r="H467" s="184"/>
      <c r="I467" s="190"/>
      <c r="J467" s="190"/>
      <c r="K467" s="190"/>
      <c r="L467" s="190"/>
      <c r="M467" s="171"/>
      <c r="N467" s="185"/>
      <c r="O467" s="185"/>
      <c r="P467" s="3"/>
      <c r="Q467" s="12"/>
      <c r="R467" s="12"/>
      <c r="S467" s="12"/>
      <c r="T467" s="12"/>
      <c r="U467" s="12"/>
      <c r="V467" s="12"/>
      <c r="W467" s="13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3"/>
      <c r="AJ467" s="12"/>
      <c r="AK467" s="12"/>
      <c r="AL467" s="12"/>
      <c r="AM467" s="12"/>
      <c r="AN467" s="12"/>
      <c r="AO467" s="13"/>
      <c r="AP467" s="12"/>
      <c r="AQ467" s="12"/>
      <c r="AR467" s="12"/>
      <c r="AS467" s="28"/>
      <c r="AT467" s="28"/>
      <c r="AU467" s="94"/>
    </row>
    <row r="468" spans="1:47">
      <c r="A468" s="185"/>
      <c r="B468" s="190"/>
      <c r="C468" s="190"/>
      <c r="D468" s="190"/>
      <c r="E468" s="190"/>
      <c r="F468" s="190"/>
      <c r="G468" s="190"/>
      <c r="H468" s="184"/>
      <c r="I468" s="190"/>
      <c r="J468" s="190"/>
      <c r="K468" s="190"/>
      <c r="L468" s="190"/>
      <c r="M468" s="171"/>
      <c r="N468" s="185"/>
      <c r="O468" s="185"/>
      <c r="P468" s="3"/>
      <c r="Q468" s="12"/>
      <c r="R468" s="12"/>
      <c r="S468" s="12"/>
      <c r="T468" s="12"/>
      <c r="U468" s="12"/>
      <c r="V468" s="12"/>
      <c r="W468" s="100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3"/>
      <c r="AJ468" s="12"/>
      <c r="AK468" s="12"/>
      <c r="AL468" s="12"/>
      <c r="AM468" s="12"/>
      <c r="AN468" s="12"/>
      <c r="AO468" s="13"/>
      <c r="AP468" s="12"/>
      <c r="AQ468" s="12"/>
      <c r="AR468" s="12"/>
      <c r="AS468" s="28"/>
      <c r="AT468" s="28"/>
      <c r="AU468" s="94"/>
    </row>
    <row r="469" spans="1:47">
      <c r="A469" s="185"/>
      <c r="B469" s="190"/>
      <c r="C469" s="190"/>
      <c r="D469" s="190"/>
      <c r="E469" s="190"/>
      <c r="F469" s="190"/>
      <c r="G469" s="190"/>
      <c r="H469" s="184"/>
      <c r="I469" s="190"/>
      <c r="J469" s="190"/>
      <c r="K469" s="190"/>
      <c r="L469" s="190"/>
      <c r="M469" s="171"/>
      <c r="N469" s="185"/>
      <c r="O469" s="185"/>
      <c r="P469" s="3"/>
      <c r="Q469" s="12"/>
      <c r="R469" s="12"/>
      <c r="S469" s="12"/>
      <c r="T469" s="12"/>
      <c r="U469" s="12"/>
      <c r="V469" s="12"/>
      <c r="W469" s="13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3"/>
      <c r="AJ469" s="12"/>
      <c r="AK469" s="12"/>
      <c r="AL469" s="12"/>
      <c r="AM469" s="12"/>
      <c r="AN469" s="12"/>
      <c r="AO469" s="13"/>
      <c r="AP469" s="12"/>
      <c r="AQ469" s="12"/>
      <c r="AR469" s="12"/>
      <c r="AS469" s="28"/>
      <c r="AT469" s="28"/>
      <c r="AU469" s="94"/>
    </row>
    <row r="470" spans="1:47">
      <c r="A470" s="185"/>
      <c r="B470" s="190"/>
      <c r="C470" s="190"/>
      <c r="D470" s="190"/>
      <c r="E470" s="190"/>
      <c r="F470" s="190"/>
      <c r="G470" s="190"/>
      <c r="H470" s="184"/>
      <c r="I470" s="190"/>
      <c r="J470" s="190"/>
      <c r="K470" s="190"/>
      <c r="L470" s="190"/>
      <c r="M470" s="171"/>
      <c r="N470" s="185"/>
      <c r="O470" s="185"/>
      <c r="P470" s="3"/>
      <c r="Q470" s="12"/>
      <c r="R470" s="12"/>
      <c r="S470" s="12"/>
      <c r="T470" s="12"/>
      <c r="U470" s="12"/>
      <c r="V470" s="12"/>
      <c r="W470" s="185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3"/>
      <c r="AJ470" s="12"/>
      <c r="AK470" s="12"/>
      <c r="AL470" s="12"/>
      <c r="AM470" s="12"/>
      <c r="AN470" s="12"/>
      <c r="AO470" s="13"/>
      <c r="AP470" s="12"/>
      <c r="AQ470" s="12"/>
      <c r="AR470" s="12"/>
      <c r="AS470" s="28"/>
      <c r="AT470" s="28"/>
      <c r="AU470" s="94"/>
    </row>
    <row r="471" spans="1:47">
      <c r="A471" s="185"/>
      <c r="B471" s="190"/>
      <c r="C471" s="190"/>
      <c r="D471" s="190"/>
      <c r="E471" s="190"/>
      <c r="F471" s="190"/>
      <c r="G471" s="190"/>
      <c r="H471" s="184"/>
      <c r="I471" s="190"/>
      <c r="J471" s="190"/>
      <c r="K471" s="190"/>
      <c r="L471" s="190"/>
      <c r="M471" s="171"/>
      <c r="N471" s="185"/>
      <c r="O471" s="185"/>
      <c r="P471" s="3"/>
      <c r="Q471" s="12"/>
      <c r="R471" s="12"/>
      <c r="S471" s="12"/>
      <c r="T471" s="12"/>
      <c r="U471" s="12"/>
      <c r="V471" s="12"/>
      <c r="W471" s="185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3"/>
      <c r="AJ471" s="12"/>
      <c r="AK471" s="12"/>
      <c r="AL471" s="12"/>
      <c r="AM471" s="12"/>
      <c r="AN471" s="12"/>
      <c r="AO471" s="13"/>
      <c r="AP471" s="12"/>
      <c r="AQ471" s="12"/>
      <c r="AR471" s="12"/>
      <c r="AS471" s="28"/>
      <c r="AT471" s="28"/>
      <c r="AU471" s="94"/>
    </row>
    <row r="472" spans="1:47">
      <c r="A472" s="185"/>
      <c r="B472" s="190"/>
      <c r="C472" s="190"/>
      <c r="D472" s="190"/>
      <c r="E472" s="190"/>
      <c r="F472" s="190"/>
      <c r="G472" s="190"/>
      <c r="H472" s="184"/>
      <c r="I472" s="190"/>
      <c r="J472" s="190"/>
      <c r="K472" s="190"/>
      <c r="L472" s="190"/>
      <c r="M472" s="171"/>
      <c r="N472" s="185"/>
      <c r="O472" s="185"/>
      <c r="P472" s="3"/>
      <c r="Q472" s="12"/>
      <c r="R472" s="12"/>
      <c r="S472" s="12"/>
      <c r="T472" s="12"/>
      <c r="U472" s="12"/>
      <c r="V472" s="12"/>
      <c r="W472" s="185"/>
      <c r="X472" s="12"/>
      <c r="Y472" s="12"/>
      <c r="Z472" s="12"/>
      <c r="AA472" s="12"/>
      <c r="AB472" s="12"/>
      <c r="AC472" s="100"/>
      <c r="AD472" s="48"/>
      <c r="AE472" s="48"/>
      <c r="AF472" s="48"/>
      <c r="AG472" s="48"/>
      <c r="AH472" s="48"/>
      <c r="AI472" s="100"/>
      <c r="AJ472" s="48"/>
      <c r="AK472" s="48"/>
      <c r="AL472" s="48"/>
      <c r="AM472" s="48"/>
      <c r="AN472" s="48"/>
      <c r="AO472" s="13"/>
      <c r="AP472" s="12"/>
      <c r="AQ472" s="12"/>
      <c r="AR472" s="12"/>
      <c r="AS472" s="28"/>
      <c r="AT472" s="28"/>
      <c r="AU472" s="94"/>
    </row>
    <row r="473" spans="1:47">
      <c r="A473" s="185"/>
      <c r="B473" s="190"/>
      <c r="C473" s="190"/>
      <c r="D473" s="190"/>
      <c r="E473" s="190"/>
      <c r="F473" s="190"/>
      <c r="G473" s="190"/>
      <c r="H473" s="184"/>
      <c r="I473" s="190"/>
      <c r="J473" s="190"/>
      <c r="K473" s="190"/>
      <c r="L473" s="190"/>
      <c r="M473" s="171"/>
      <c r="N473" s="185"/>
      <c r="O473" s="185"/>
      <c r="P473" s="3"/>
      <c r="Q473" s="12"/>
      <c r="R473" s="12"/>
      <c r="S473" s="12"/>
      <c r="T473" s="12"/>
      <c r="U473" s="12"/>
      <c r="V473" s="12"/>
      <c r="W473" s="185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3"/>
      <c r="AP473" s="12"/>
      <c r="AQ473" s="12"/>
      <c r="AR473" s="12"/>
      <c r="AS473" s="28"/>
      <c r="AT473" s="28"/>
      <c r="AU473" s="94"/>
    </row>
    <row r="474" spans="1:47">
      <c r="A474" s="185"/>
      <c r="B474" s="190"/>
      <c r="C474" s="190"/>
      <c r="D474" s="190"/>
      <c r="E474" s="190"/>
      <c r="F474" s="190"/>
      <c r="G474" s="190"/>
      <c r="H474" s="184"/>
      <c r="I474" s="190"/>
      <c r="J474" s="190"/>
      <c r="K474" s="190"/>
      <c r="L474" s="190"/>
      <c r="M474" s="171"/>
      <c r="N474" s="185"/>
      <c r="O474" s="185"/>
      <c r="P474" s="3"/>
      <c r="Q474" s="12"/>
      <c r="R474" s="12"/>
      <c r="S474" s="12"/>
      <c r="T474" s="12"/>
      <c r="U474" s="12"/>
      <c r="V474" s="12"/>
      <c r="W474" s="185"/>
      <c r="X474" s="12"/>
      <c r="Y474" s="12"/>
      <c r="Z474" s="12"/>
      <c r="AA474" s="12"/>
      <c r="AB474" s="12"/>
      <c r="AC474" s="185"/>
      <c r="AD474" s="12"/>
      <c r="AE474" s="12"/>
      <c r="AF474" s="12"/>
      <c r="AG474" s="12"/>
      <c r="AH474" s="12"/>
      <c r="AI474" s="185"/>
      <c r="AJ474" s="12"/>
      <c r="AK474" s="12"/>
      <c r="AL474" s="12"/>
      <c r="AM474" s="12"/>
      <c r="AN474" s="12"/>
      <c r="AO474" s="100"/>
      <c r="AP474" s="12"/>
      <c r="AQ474" s="12"/>
      <c r="AR474" s="12"/>
      <c r="AS474" s="28"/>
      <c r="AT474" s="28"/>
      <c r="AU474" s="94"/>
    </row>
    <row r="475" spans="1:47">
      <c r="A475" s="185"/>
      <c r="B475" s="190"/>
      <c r="C475" s="190"/>
      <c r="D475" s="190"/>
      <c r="E475" s="190"/>
      <c r="F475" s="190"/>
      <c r="G475" s="190"/>
      <c r="H475" s="184"/>
      <c r="I475" s="190"/>
      <c r="J475" s="190"/>
      <c r="K475" s="190"/>
      <c r="L475" s="190"/>
      <c r="M475" s="171"/>
      <c r="N475" s="185"/>
      <c r="O475" s="185"/>
      <c r="P475" s="3"/>
      <c r="Q475" s="12"/>
      <c r="R475" s="12"/>
      <c r="S475" s="12"/>
      <c r="T475" s="12"/>
      <c r="U475" s="12"/>
      <c r="V475" s="12"/>
      <c r="W475" s="185"/>
      <c r="X475" s="12"/>
      <c r="Y475" s="12"/>
      <c r="Z475" s="12"/>
      <c r="AA475" s="12"/>
      <c r="AB475" s="12"/>
      <c r="AC475" s="185"/>
      <c r="AD475" s="12"/>
      <c r="AE475" s="12"/>
      <c r="AF475" s="12"/>
      <c r="AG475" s="12"/>
      <c r="AH475" s="12"/>
      <c r="AI475" s="185"/>
      <c r="AJ475" s="12"/>
      <c r="AK475" s="12"/>
      <c r="AL475" s="12"/>
      <c r="AM475" s="12"/>
      <c r="AN475" s="12"/>
      <c r="AO475" s="12"/>
      <c r="AP475" s="12"/>
      <c r="AQ475" s="12"/>
      <c r="AR475" s="12"/>
      <c r="AS475" s="28"/>
      <c r="AT475" s="28"/>
      <c r="AU475" s="94"/>
    </row>
    <row r="476" spans="1:47">
      <c r="A476" s="185"/>
      <c r="B476" s="190"/>
      <c r="C476" s="190"/>
      <c r="D476" s="190"/>
      <c r="E476" s="190"/>
      <c r="F476" s="190"/>
      <c r="G476" s="190"/>
      <c r="H476" s="184"/>
      <c r="I476" s="190"/>
      <c r="J476" s="190"/>
      <c r="K476" s="190"/>
      <c r="L476" s="190"/>
      <c r="M476" s="171"/>
      <c r="N476" s="185"/>
      <c r="O476" s="185"/>
      <c r="P476" s="3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3"/>
      <c r="AD476" s="12"/>
      <c r="AE476" s="12"/>
      <c r="AF476" s="12"/>
      <c r="AG476" s="12"/>
      <c r="AH476" s="12"/>
      <c r="AI476" s="185"/>
      <c r="AJ476" s="12"/>
      <c r="AK476" s="12"/>
      <c r="AL476" s="12"/>
      <c r="AM476" s="12"/>
      <c r="AN476" s="12"/>
      <c r="AO476" s="185"/>
      <c r="AP476" s="12"/>
      <c r="AQ476" s="12"/>
      <c r="AR476" s="12"/>
      <c r="AS476" s="28"/>
      <c r="AT476" s="28"/>
      <c r="AU476" s="94"/>
    </row>
    <row r="477" spans="1:47">
      <c r="A477" s="185"/>
      <c r="B477" s="190"/>
      <c r="C477" s="190"/>
      <c r="D477" s="190"/>
      <c r="E477" s="190"/>
      <c r="F477" s="190"/>
      <c r="G477" s="190"/>
      <c r="H477" s="184"/>
      <c r="I477" s="190"/>
      <c r="J477" s="190"/>
      <c r="K477" s="190"/>
      <c r="L477" s="190"/>
      <c r="M477" s="171"/>
      <c r="N477" s="185"/>
      <c r="O477" s="185"/>
      <c r="P477" s="3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3"/>
      <c r="AD477" s="12"/>
      <c r="AE477" s="12"/>
      <c r="AF477" s="12"/>
      <c r="AG477" s="12"/>
      <c r="AH477" s="12"/>
      <c r="AI477" s="13"/>
      <c r="AJ477" s="12"/>
      <c r="AK477" s="12"/>
      <c r="AL477" s="12"/>
      <c r="AM477" s="12"/>
      <c r="AN477" s="12"/>
      <c r="AO477" s="12"/>
      <c r="AP477" s="12"/>
      <c r="AQ477" s="12"/>
      <c r="AR477" s="12"/>
      <c r="AS477" s="28"/>
      <c r="AT477" s="28"/>
      <c r="AU477" s="94"/>
    </row>
    <row r="478" spans="1:47">
      <c r="A478" s="185"/>
      <c r="B478" s="190"/>
      <c r="C478" s="190"/>
      <c r="D478" s="190"/>
      <c r="E478" s="190"/>
      <c r="F478" s="190"/>
      <c r="G478" s="190"/>
      <c r="H478" s="184"/>
      <c r="I478" s="190"/>
      <c r="J478" s="190"/>
      <c r="K478" s="190"/>
      <c r="L478" s="190"/>
      <c r="M478" s="171"/>
      <c r="N478" s="185"/>
      <c r="O478" s="185"/>
      <c r="P478" s="3"/>
      <c r="Q478" s="100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3"/>
      <c r="AD478" s="12"/>
      <c r="AE478" s="12"/>
      <c r="AF478" s="12"/>
      <c r="AG478" s="12"/>
      <c r="AH478" s="12"/>
      <c r="AI478" s="13"/>
      <c r="AJ478" s="12"/>
      <c r="AK478" s="12"/>
      <c r="AL478" s="12"/>
      <c r="AM478" s="12"/>
      <c r="AN478" s="12"/>
      <c r="AO478" s="12"/>
      <c r="AP478" s="12"/>
      <c r="AQ478" s="12"/>
      <c r="AR478" s="12"/>
      <c r="AS478" s="28"/>
      <c r="AT478" s="28"/>
      <c r="AU478" s="94"/>
    </row>
    <row r="479" spans="1:47">
      <c r="A479" s="185"/>
      <c r="B479" s="190"/>
      <c r="C479" s="190"/>
      <c r="D479" s="190"/>
      <c r="E479" s="190"/>
      <c r="F479" s="190"/>
      <c r="G479" s="190"/>
      <c r="H479" s="184"/>
      <c r="I479" s="190"/>
      <c r="J479" s="190"/>
      <c r="K479" s="190"/>
      <c r="L479" s="190"/>
      <c r="M479" s="171"/>
      <c r="N479" s="185"/>
      <c r="O479" s="185"/>
      <c r="P479" s="3"/>
      <c r="Q479" s="7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3"/>
      <c r="AD479" s="12"/>
      <c r="AE479" s="12"/>
      <c r="AF479" s="12"/>
      <c r="AG479" s="12"/>
      <c r="AH479" s="12"/>
      <c r="AI479" s="13"/>
      <c r="AJ479" s="12"/>
      <c r="AK479" s="12"/>
      <c r="AL479" s="12"/>
      <c r="AM479" s="12"/>
      <c r="AN479" s="12"/>
      <c r="AO479" s="12"/>
      <c r="AP479" s="12"/>
      <c r="AQ479" s="12"/>
      <c r="AR479" s="12"/>
      <c r="AS479" s="28"/>
      <c r="AT479" s="28"/>
      <c r="AU479" s="94"/>
    </row>
    <row r="480" spans="1:47">
      <c r="A480" s="185"/>
      <c r="B480" s="190"/>
      <c r="C480" s="190"/>
      <c r="D480" s="190"/>
      <c r="E480" s="190"/>
      <c r="F480" s="190"/>
      <c r="G480" s="190"/>
      <c r="H480" s="184"/>
      <c r="I480" s="190"/>
      <c r="J480" s="190"/>
      <c r="K480" s="190"/>
      <c r="L480" s="190"/>
      <c r="M480" s="171"/>
      <c r="N480" s="185"/>
      <c r="O480" s="185"/>
      <c r="P480" s="3"/>
      <c r="Q480" s="185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3"/>
      <c r="AD480" s="12"/>
      <c r="AE480" s="12"/>
      <c r="AF480" s="12"/>
      <c r="AG480" s="12"/>
      <c r="AH480" s="12"/>
      <c r="AI480" s="13"/>
      <c r="AJ480" s="12"/>
      <c r="AK480" s="12"/>
      <c r="AL480" s="12"/>
      <c r="AM480" s="12"/>
      <c r="AN480" s="12"/>
      <c r="AO480" s="12"/>
      <c r="AP480" s="12"/>
      <c r="AQ480" s="12"/>
      <c r="AR480" s="12"/>
      <c r="AS480" s="28"/>
      <c r="AT480" s="28"/>
      <c r="AU480" s="94"/>
    </row>
    <row r="481" spans="1:47">
      <c r="A481" s="185"/>
      <c r="B481" s="190"/>
      <c r="C481" s="190"/>
      <c r="D481" s="190"/>
      <c r="E481" s="190"/>
      <c r="F481" s="190"/>
      <c r="G481" s="190"/>
      <c r="H481" s="184"/>
      <c r="I481" s="190"/>
      <c r="J481" s="190"/>
      <c r="K481" s="190"/>
      <c r="L481" s="190"/>
      <c r="M481" s="171"/>
      <c r="N481" s="185"/>
      <c r="O481" s="185"/>
      <c r="P481" s="3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3"/>
      <c r="AD481" s="12"/>
      <c r="AE481" s="12"/>
      <c r="AF481" s="12"/>
      <c r="AG481" s="12"/>
      <c r="AH481" s="12"/>
      <c r="AI481" s="13"/>
      <c r="AJ481" s="12"/>
      <c r="AK481" s="12"/>
      <c r="AL481" s="12"/>
      <c r="AM481" s="12"/>
      <c r="AN481" s="12"/>
      <c r="AO481" s="12"/>
      <c r="AP481" s="12"/>
      <c r="AQ481" s="12"/>
      <c r="AR481" s="12"/>
      <c r="AS481" s="28"/>
      <c r="AT481" s="28"/>
      <c r="AU481" s="94"/>
    </row>
    <row r="482" spans="1:47">
      <c r="A482" s="185"/>
      <c r="B482" s="190"/>
      <c r="C482" s="190"/>
      <c r="D482" s="190"/>
      <c r="E482" s="190"/>
      <c r="F482" s="190"/>
      <c r="G482" s="190"/>
      <c r="H482" s="184"/>
      <c r="I482" s="190"/>
      <c r="J482" s="190"/>
      <c r="K482" s="190"/>
      <c r="L482" s="190"/>
      <c r="M482" s="171"/>
      <c r="N482" s="185"/>
      <c r="O482" s="185"/>
      <c r="P482" s="3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3"/>
      <c r="AD482" s="12"/>
      <c r="AE482" s="12"/>
      <c r="AF482" s="12"/>
      <c r="AG482" s="12"/>
      <c r="AH482" s="12"/>
      <c r="AI482" s="13"/>
      <c r="AJ482" s="12"/>
      <c r="AK482" s="12"/>
      <c r="AL482" s="12"/>
      <c r="AM482" s="12"/>
      <c r="AN482" s="12"/>
      <c r="AO482" s="12"/>
      <c r="AP482" s="12"/>
      <c r="AQ482" s="12"/>
      <c r="AR482" s="12"/>
      <c r="AS482" s="28"/>
      <c r="AT482" s="28"/>
      <c r="AU482" s="94"/>
    </row>
    <row r="483" spans="1:47">
      <c r="A483" s="185"/>
      <c r="B483" s="190"/>
      <c r="C483" s="190"/>
      <c r="D483" s="190"/>
      <c r="E483" s="190"/>
      <c r="F483" s="190"/>
      <c r="G483" s="190"/>
      <c r="H483" s="184"/>
      <c r="I483" s="190"/>
      <c r="J483" s="190"/>
      <c r="K483" s="190"/>
      <c r="L483" s="190"/>
      <c r="M483" s="171"/>
      <c r="N483" s="185"/>
      <c r="O483" s="185"/>
      <c r="P483" s="3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3"/>
      <c r="AD483" s="12"/>
      <c r="AE483" s="12"/>
      <c r="AF483" s="12"/>
      <c r="AG483" s="12"/>
      <c r="AH483" s="12"/>
      <c r="AI483" s="13"/>
      <c r="AJ483" s="12"/>
      <c r="AK483" s="12"/>
      <c r="AL483" s="12"/>
      <c r="AM483" s="12"/>
      <c r="AN483" s="12"/>
      <c r="AO483" s="12"/>
      <c r="AP483" s="12"/>
      <c r="AQ483" s="12"/>
      <c r="AR483" s="12"/>
      <c r="AS483" s="28"/>
      <c r="AT483" s="28"/>
      <c r="AU483" s="94"/>
    </row>
    <row r="484" spans="1:47">
      <c r="A484" s="185"/>
      <c r="B484" s="190"/>
      <c r="C484" s="190"/>
      <c r="D484" s="190"/>
      <c r="E484" s="190"/>
      <c r="F484" s="190"/>
      <c r="G484" s="190"/>
      <c r="H484" s="184"/>
      <c r="I484" s="190"/>
      <c r="J484" s="190"/>
      <c r="K484" s="190"/>
      <c r="L484" s="190"/>
      <c r="M484" s="171"/>
      <c r="N484" s="185"/>
      <c r="O484" s="185"/>
      <c r="P484" s="3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3"/>
      <c r="AD484" s="12"/>
      <c r="AE484" s="12"/>
      <c r="AF484" s="12"/>
      <c r="AG484" s="12"/>
      <c r="AH484" s="12"/>
      <c r="AI484" s="13"/>
      <c r="AJ484" s="12"/>
      <c r="AK484" s="12"/>
      <c r="AL484" s="12"/>
      <c r="AM484" s="12"/>
      <c r="AN484" s="12"/>
      <c r="AO484" s="12"/>
      <c r="AP484" s="12"/>
      <c r="AQ484" s="12"/>
      <c r="AR484" s="12"/>
      <c r="AS484" s="28"/>
      <c r="AT484" s="28"/>
      <c r="AU484" s="94"/>
    </row>
    <row r="485" spans="1:47">
      <c r="A485" s="185"/>
      <c r="B485" s="190"/>
      <c r="C485" s="190"/>
      <c r="D485" s="190"/>
      <c r="E485" s="190"/>
      <c r="F485" s="190"/>
      <c r="G485" s="190"/>
      <c r="H485" s="184"/>
      <c r="I485" s="190"/>
      <c r="J485" s="190"/>
      <c r="K485" s="190"/>
      <c r="L485" s="190"/>
      <c r="M485" s="171"/>
      <c r="N485" s="185"/>
      <c r="O485" s="185"/>
      <c r="P485" s="3"/>
      <c r="Q485" s="12"/>
      <c r="R485" s="12"/>
      <c r="S485" s="12"/>
      <c r="T485" s="12"/>
      <c r="U485" s="12"/>
      <c r="V485" s="12"/>
      <c r="W485" s="100"/>
      <c r="X485" s="12"/>
      <c r="Y485" s="12"/>
      <c r="Z485" s="12"/>
      <c r="AA485" s="12"/>
      <c r="AB485" s="12"/>
      <c r="AC485" s="13"/>
      <c r="AD485" s="12"/>
      <c r="AE485" s="12"/>
      <c r="AF485" s="12"/>
      <c r="AG485" s="12"/>
      <c r="AH485" s="12"/>
      <c r="AI485" s="13"/>
      <c r="AJ485" s="12"/>
      <c r="AK485" s="12"/>
      <c r="AL485" s="12"/>
      <c r="AM485" s="12"/>
      <c r="AN485" s="12"/>
      <c r="AO485" s="12"/>
      <c r="AP485" s="12"/>
      <c r="AQ485" s="12"/>
      <c r="AR485" s="12"/>
      <c r="AS485" s="28"/>
      <c r="AT485" s="28"/>
      <c r="AU485" s="94"/>
    </row>
    <row r="486" spans="1:47">
      <c r="A486" s="185"/>
      <c r="B486" s="190"/>
      <c r="C486" s="190"/>
      <c r="D486" s="190"/>
      <c r="E486" s="190"/>
      <c r="F486" s="190"/>
      <c r="G486" s="190"/>
      <c r="H486" s="184"/>
      <c r="I486" s="190"/>
      <c r="J486" s="190"/>
      <c r="K486" s="190"/>
      <c r="L486" s="190"/>
      <c r="M486" s="171"/>
      <c r="N486" s="185"/>
      <c r="O486" s="185"/>
      <c r="P486" s="3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3"/>
      <c r="AD486" s="12"/>
      <c r="AE486" s="12"/>
      <c r="AF486" s="12"/>
      <c r="AG486" s="12"/>
      <c r="AH486" s="12"/>
      <c r="AI486" s="13"/>
      <c r="AJ486" s="12"/>
      <c r="AK486" s="12"/>
      <c r="AL486" s="12"/>
      <c r="AM486" s="12"/>
      <c r="AN486" s="12"/>
      <c r="AO486" s="12"/>
      <c r="AP486" s="12"/>
      <c r="AQ486" s="12"/>
      <c r="AR486" s="12"/>
      <c r="AS486" s="28"/>
      <c r="AT486" s="28"/>
      <c r="AU486" s="94"/>
    </row>
    <row r="487" spans="1:47">
      <c r="A487" s="185"/>
      <c r="B487" s="190"/>
      <c r="C487" s="190"/>
      <c r="D487" s="190"/>
      <c r="E487" s="190"/>
      <c r="F487" s="190"/>
      <c r="G487" s="190"/>
      <c r="H487" s="184"/>
      <c r="I487" s="190"/>
      <c r="J487" s="190"/>
      <c r="K487" s="190"/>
      <c r="L487" s="190"/>
      <c r="M487" s="171"/>
      <c r="N487" s="185"/>
      <c r="O487" s="185"/>
      <c r="P487" s="3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3"/>
      <c r="AD487" s="12"/>
      <c r="AE487" s="12"/>
      <c r="AF487" s="12"/>
      <c r="AG487" s="12"/>
      <c r="AH487" s="12"/>
      <c r="AI487" s="13"/>
      <c r="AJ487" s="12"/>
      <c r="AK487" s="12"/>
      <c r="AL487" s="12"/>
      <c r="AM487" s="12"/>
      <c r="AN487" s="12"/>
      <c r="AO487" s="12"/>
      <c r="AP487" s="12"/>
      <c r="AQ487" s="12"/>
      <c r="AR487" s="12"/>
      <c r="AS487" s="28"/>
      <c r="AT487" s="28"/>
      <c r="AU487" s="94"/>
    </row>
    <row r="488" spans="1:47">
      <c r="A488" s="185"/>
      <c r="B488" s="190"/>
      <c r="C488" s="190"/>
      <c r="D488" s="190"/>
      <c r="E488" s="190"/>
      <c r="F488" s="190"/>
      <c r="G488" s="190"/>
      <c r="H488" s="184"/>
      <c r="I488" s="190"/>
      <c r="J488" s="190"/>
      <c r="K488" s="190"/>
      <c r="L488" s="190"/>
      <c r="M488" s="171"/>
      <c r="N488" s="185"/>
      <c r="O488" s="185"/>
      <c r="P488" s="3"/>
      <c r="Q488" s="12"/>
      <c r="R488" s="12"/>
      <c r="S488" s="12"/>
      <c r="T488" s="12"/>
      <c r="U488" s="12"/>
      <c r="V488" s="12"/>
      <c r="W488" s="12"/>
      <c r="X488" s="48"/>
      <c r="Y488" s="48"/>
      <c r="Z488" s="48"/>
      <c r="AA488" s="48"/>
      <c r="AB488" s="48"/>
      <c r="AC488" s="13"/>
      <c r="AD488" s="12"/>
      <c r="AE488" s="12"/>
      <c r="AF488" s="12"/>
      <c r="AG488" s="12"/>
      <c r="AH488" s="12"/>
      <c r="AI488" s="13"/>
      <c r="AJ488" s="12"/>
      <c r="AK488" s="12"/>
      <c r="AL488" s="12"/>
      <c r="AM488" s="12"/>
      <c r="AN488" s="12"/>
      <c r="AO488" s="12"/>
      <c r="AP488" s="12"/>
      <c r="AQ488" s="12"/>
      <c r="AR488" s="12"/>
      <c r="AS488" s="28"/>
      <c r="AT488" s="28"/>
      <c r="AU488" s="94"/>
    </row>
    <row r="489" spans="1:47">
      <c r="A489" s="185"/>
      <c r="B489" s="190"/>
      <c r="C489" s="190"/>
      <c r="D489" s="190"/>
      <c r="E489" s="190"/>
      <c r="F489" s="190"/>
      <c r="G489" s="190"/>
      <c r="H489" s="184"/>
      <c r="I489" s="190"/>
      <c r="J489" s="190"/>
      <c r="K489" s="190"/>
      <c r="L489" s="190"/>
      <c r="M489" s="171"/>
      <c r="N489" s="185"/>
      <c r="O489" s="185"/>
      <c r="P489" s="3"/>
      <c r="Q489" s="12"/>
      <c r="R489" s="12"/>
      <c r="S489" s="12"/>
      <c r="T489" s="12"/>
      <c r="U489" s="12"/>
      <c r="V489" s="12"/>
      <c r="W489" s="185"/>
      <c r="X489" s="12"/>
      <c r="Y489" s="12"/>
      <c r="Z489" s="12"/>
      <c r="AA489" s="12"/>
      <c r="AB489" s="12"/>
      <c r="AC489" s="100"/>
      <c r="AD489" s="12"/>
      <c r="AE489" s="12"/>
      <c r="AF489" s="12"/>
      <c r="AG489" s="12"/>
      <c r="AH489" s="12"/>
      <c r="AI489" s="13"/>
      <c r="AJ489" s="12"/>
      <c r="AK489" s="12"/>
      <c r="AL489" s="12"/>
      <c r="AM489" s="12"/>
      <c r="AN489" s="12"/>
      <c r="AO489" s="12"/>
      <c r="AP489" s="12"/>
      <c r="AQ489" s="12"/>
      <c r="AR489" s="12"/>
      <c r="AS489" s="28"/>
      <c r="AT489" s="28"/>
      <c r="AU489" s="94"/>
    </row>
    <row r="490" spans="1:47">
      <c r="A490" s="185"/>
      <c r="B490" s="190"/>
      <c r="C490" s="190"/>
      <c r="D490" s="190"/>
      <c r="E490" s="190"/>
      <c r="F490" s="190"/>
      <c r="G490" s="190"/>
      <c r="H490" s="184"/>
      <c r="I490" s="190"/>
      <c r="J490" s="190"/>
      <c r="K490" s="190"/>
      <c r="L490" s="190"/>
      <c r="M490" s="171"/>
      <c r="N490" s="185"/>
      <c r="O490" s="185"/>
      <c r="P490" s="3"/>
      <c r="Q490" s="12"/>
      <c r="R490" s="12"/>
      <c r="S490" s="12"/>
      <c r="T490" s="12"/>
      <c r="U490" s="12"/>
      <c r="V490" s="12"/>
      <c r="W490" s="185"/>
      <c r="X490" s="12"/>
      <c r="Y490" s="12"/>
      <c r="Z490" s="12"/>
      <c r="AA490" s="12"/>
      <c r="AB490" s="12"/>
      <c r="AC490" s="13"/>
      <c r="AD490" s="12"/>
      <c r="AE490" s="12"/>
      <c r="AF490" s="12"/>
      <c r="AG490" s="12"/>
      <c r="AH490" s="12"/>
      <c r="AI490" s="100"/>
      <c r="AJ490" s="12"/>
      <c r="AK490" s="12"/>
      <c r="AL490" s="12"/>
      <c r="AM490" s="12"/>
      <c r="AN490" s="12"/>
      <c r="AO490" s="12"/>
      <c r="AP490" s="12"/>
      <c r="AQ490" s="12"/>
      <c r="AR490" s="12"/>
      <c r="AS490" s="28"/>
      <c r="AT490" s="28"/>
      <c r="AU490" s="94"/>
    </row>
    <row r="491" spans="1:47">
      <c r="A491" s="185"/>
      <c r="B491" s="190"/>
      <c r="C491" s="190"/>
      <c r="D491" s="190"/>
      <c r="E491" s="190"/>
      <c r="F491" s="190"/>
      <c r="G491" s="190"/>
      <c r="H491" s="184"/>
      <c r="I491" s="190"/>
      <c r="J491" s="190"/>
      <c r="K491" s="190"/>
      <c r="L491" s="190"/>
      <c r="M491" s="171"/>
      <c r="N491" s="185"/>
      <c r="O491" s="185"/>
      <c r="P491" s="3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85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28"/>
      <c r="AT491" s="28"/>
      <c r="AU491" s="94"/>
    </row>
    <row r="492" spans="1:47">
      <c r="A492" s="185"/>
      <c r="B492" s="190"/>
      <c r="C492" s="190"/>
      <c r="D492" s="190"/>
      <c r="E492" s="190"/>
      <c r="F492" s="190"/>
      <c r="G492" s="190"/>
      <c r="H492" s="184"/>
      <c r="I492" s="190"/>
      <c r="J492" s="190"/>
      <c r="K492" s="190"/>
      <c r="L492" s="190"/>
      <c r="M492" s="171"/>
      <c r="N492" s="185"/>
      <c r="O492" s="185"/>
      <c r="P492" s="3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85"/>
      <c r="AD492" s="12"/>
      <c r="AE492" s="12"/>
      <c r="AF492" s="12"/>
      <c r="AG492" s="12"/>
      <c r="AH492" s="12"/>
      <c r="AI492" s="185"/>
      <c r="AJ492" s="12"/>
      <c r="AK492" s="12"/>
      <c r="AL492" s="12"/>
      <c r="AM492" s="12"/>
      <c r="AN492" s="12"/>
      <c r="AO492" s="100"/>
      <c r="AP492" s="12"/>
      <c r="AQ492" s="12"/>
      <c r="AR492" s="12"/>
      <c r="AS492" s="28"/>
      <c r="AT492" s="28"/>
      <c r="AU492" s="94"/>
    </row>
    <row r="493" spans="1:47">
      <c r="A493" s="185"/>
      <c r="B493" s="190"/>
      <c r="C493" s="190"/>
      <c r="D493" s="190"/>
      <c r="E493" s="190"/>
      <c r="F493" s="190"/>
      <c r="G493" s="190"/>
      <c r="H493" s="184"/>
      <c r="I493" s="190"/>
      <c r="J493" s="190"/>
      <c r="K493" s="190"/>
      <c r="L493" s="190"/>
      <c r="M493" s="171"/>
      <c r="N493" s="185"/>
      <c r="O493" s="185"/>
      <c r="P493" s="3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85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28"/>
      <c r="AT493" s="28"/>
      <c r="AU493" s="94"/>
    </row>
    <row r="494" spans="1:47">
      <c r="A494" s="185"/>
      <c r="B494" s="190"/>
      <c r="C494" s="190"/>
      <c r="D494" s="190"/>
      <c r="E494" s="190"/>
      <c r="F494" s="190"/>
      <c r="G494" s="190"/>
      <c r="H494" s="184"/>
      <c r="I494" s="190"/>
      <c r="J494" s="190"/>
      <c r="K494" s="190"/>
      <c r="L494" s="190"/>
      <c r="M494" s="171"/>
      <c r="N494" s="185"/>
      <c r="O494" s="185"/>
      <c r="P494" s="3"/>
      <c r="Q494" s="12"/>
      <c r="R494" s="12"/>
      <c r="S494" s="12"/>
      <c r="T494" s="12"/>
      <c r="U494" s="12"/>
      <c r="V494" s="12"/>
      <c r="W494" s="185"/>
      <c r="X494" s="12"/>
      <c r="Y494" s="12"/>
      <c r="Z494" s="12"/>
      <c r="AA494" s="12"/>
      <c r="AB494" s="12"/>
      <c r="AC494" s="185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85"/>
      <c r="AP494" s="12"/>
      <c r="AQ494" s="12"/>
      <c r="AR494" s="12"/>
      <c r="AS494" s="28"/>
      <c r="AT494" s="28"/>
      <c r="AU494" s="94"/>
    </row>
    <row r="495" spans="1:47">
      <c r="A495" s="185"/>
      <c r="B495" s="190"/>
      <c r="C495" s="190"/>
      <c r="D495" s="190"/>
      <c r="E495" s="190"/>
      <c r="F495" s="190"/>
      <c r="G495" s="190"/>
      <c r="H495" s="184"/>
      <c r="I495" s="190"/>
      <c r="J495" s="190"/>
      <c r="K495" s="190"/>
      <c r="L495" s="190"/>
      <c r="M495" s="171"/>
      <c r="N495" s="185"/>
      <c r="O495" s="185"/>
      <c r="P495" s="3"/>
      <c r="Q495" s="100"/>
      <c r="R495" s="12"/>
      <c r="S495" s="12"/>
      <c r="T495" s="12"/>
      <c r="U495" s="12"/>
      <c r="V495" s="12"/>
      <c r="W495" s="13"/>
      <c r="X495" s="12"/>
      <c r="Y495" s="12"/>
      <c r="Z495" s="12"/>
      <c r="AA495" s="12"/>
      <c r="AB495" s="12"/>
      <c r="AC495" s="185"/>
      <c r="AD495" s="12"/>
      <c r="AE495" s="12"/>
      <c r="AF495" s="12"/>
      <c r="AG495" s="12"/>
      <c r="AH495" s="12"/>
      <c r="AI495" s="13"/>
      <c r="AJ495" s="12"/>
      <c r="AK495" s="12"/>
      <c r="AL495" s="12"/>
      <c r="AM495" s="12"/>
      <c r="AN495" s="12"/>
      <c r="AO495" s="185"/>
      <c r="AP495" s="12"/>
      <c r="AQ495" s="12"/>
      <c r="AR495" s="12"/>
      <c r="AS495" s="28"/>
      <c r="AT495" s="28"/>
      <c r="AU495" s="94"/>
    </row>
    <row r="496" spans="1:47">
      <c r="A496" s="185"/>
      <c r="B496" s="190"/>
      <c r="C496" s="190"/>
      <c r="D496" s="190"/>
      <c r="E496" s="190"/>
      <c r="F496" s="190"/>
      <c r="G496" s="190"/>
      <c r="H496" s="184"/>
      <c r="I496" s="190"/>
      <c r="J496" s="190"/>
      <c r="K496" s="190"/>
      <c r="L496" s="190"/>
      <c r="M496" s="171"/>
      <c r="N496" s="185"/>
      <c r="O496" s="185"/>
      <c r="P496" s="3"/>
      <c r="Q496" s="12"/>
      <c r="R496" s="12"/>
      <c r="S496" s="12"/>
      <c r="T496" s="12"/>
      <c r="U496" s="12"/>
      <c r="V496" s="12"/>
      <c r="W496" s="13"/>
      <c r="X496" s="12"/>
      <c r="Y496" s="12"/>
      <c r="Z496" s="12"/>
      <c r="AA496" s="12"/>
      <c r="AB496" s="12"/>
      <c r="AC496" s="13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85"/>
      <c r="AP496" s="12"/>
      <c r="AQ496" s="12"/>
      <c r="AR496" s="12"/>
      <c r="AS496" s="28"/>
      <c r="AT496" s="28"/>
      <c r="AU496" s="94"/>
    </row>
    <row r="497" spans="1:47">
      <c r="A497" s="185"/>
      <c r="B497" s="190"/>
      <c r="C497" s="190"/>
      <c r="D497" s="190"/>
      <c r="E497" s="190"/>
      <c r="F497" s="190"/>
      <c r="G497" s="190"/>
      <c r="H497" s="184"/>
      <c r="I497" s="190"/>
      <c r="J497" s="190"/>
      <c r="K497" s="190"/>
      <c r="L497" s="190"/>
      <c r="M497" s="171"/>
      <c r="N497" s="185"/>
      <c r="O497" s="185"/>
      <c r="P497" s="3"/>
      <c r="Q497" s="12"/>
      <c r="R497" s="12"/>
      <c r="S497" s="12"/>
      <c r="T497" s="12"/>
      <c r="U497" s="12"/>
      <c r="V497" s="12"/>
      <c r="W497" s="13"/>
      <c r="X497" s="12"/>
      <c r="Y497" s="12"/>
      <c r="Z497" s="12"/>
      <c r="AA497" s="12"/>
      <c r="AB497" s="12"/>
      <c r="AC497" s="13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28"/>
      <c r="AT497" s="28"/>
      <c r="AU497" s="94"/>
    </row>
    <row r="498" spans="1:47">
      <c r="A498" s="185"/>
      <c r="B498" s="190"/>
      <c r="C498" s="190"/>
      <c r="D498" s="190"/>
      <c r="E498" s="190"/>
      <c r="F498" s="190"/>
      <c r="G498" s="190"/>
      <c r="H498" s="184"/>
      <c r="I498" s="190"/>
      <c r="J498" s="190"/>
      <c r="K498" s="190"/>
      <c r="L498" s="190"/>
      <c r="M498" s="171"/>
      <c r="N498" s="185"/>
      <c r="O498" s="185"/>
      <c r="P498" s="3"/>
      <c r="Q498" s="7"/>
      <c r="R498" s="12"/>
      <c r="S498" s="12"/>
      <c r="T498" s="12"/>
      <c r="U498" s="12"/>
      <c r="V498" s="12"/>
      <c r="W498" s="13"/>
      <c r="X498" s="12"/>
      <c r="Y498" s="12"/>
      <c r="Z498" s="12"/>
      <c r="AA498" s="12"/>
      <c r="AB498" s="12"/>
      <c r="AC498" s="13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85"/>
      <c r="AP498" s="12"/>
      <c r="AQ498" s="12"/>
      <c r="AR498" s="12"/>
      <c r="AS498" s="28"/>
      <c r="AT498" s="28"/>
      <c r="AU498" s="94"/>
    </row>
    <row r="499" spans="1:47">
      <c r="A499" s="185"/>
      <c r="B499" s="190"/>
      <c r="C499" s="190"/>
      <c r="D499" s="190"/>
      <c r="E499" s="190"/>
      <c r="F499" s="190"/>
      <c r="G499" s="190"/>
      <c r="H499" s="184"/>
      <c r="I499" s="190"/>
      <c r="J499" s="190"/>
      <c r="K499" s="190"/>
      <c r="L499" s="190"/>
      <c r="M499" s="171"/>
      <c r="N499" s="185"/>
      <c r="O499" s="185"/>
      <c r="P499" s="3"/>
      <c r="Q499" s="12"/>
      <c r="R499" s="12"/>
      <c r="S499" s="12"/>
      <c r="T499" s="12"/>
      <c r="U499" s="12"/>
      <c r="V499" s="12"/>
      <c r="W499" s="13"/>
      <c r="X499" s="12"/>
      <c r="Y499" s="12"/>
      <c r="Z499" s="12"/>
      <c r="AA499" s="12"/>
      <c r="AB499" s="12"/>
      <c r="AC499" s="13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28"/>
      <c r="AT499" s="28"/>
      <c r="AU499" s="94"/>
    </row>
    <row r="500" spans="1:47">
      <c r="A500" s="185"/>
      <c r="B500" s="190"/>
      <c r="C500" s="190"/>
      <c r="D500" s="190"/>
      <c r="E500" s="190"/>
      <c r="F500" s="190"/>
      <c r="G500" s="190"/>
      <c r="H500" s="184"/>
      <c r="I500" s="190"/>
      <c r="J500" s="190"/>
      <c r="K500" s="190"/>
      <c r="L500" s="190"/>
      <c r="M500" s="171"/>
      <c r="N500" s="185"/>
      <c r="O500" s="185"/>
      <c r="P500" s="3"/>
      <c r="Q500" s="12"/>
      <c r="R500" s="12"/>
      <c r="S500" s="12"/>
      <c r="T500" s="12"/>
      <c r="U500" s="12"/>
      <c r="V500" s="12"/>
      <c r="W500" s="13"/>
      <c r="X500" s="12"/>
      <c r="Y500" s="12"/>
      <c r="Z500" s="12"/>
      <c r="AA500" s="12"/>
      <c r="AB500" s="12"/>
      <c r="AC500" s="13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28"/>
      <c r="AT500" s="28"/>
      <c r="AU500" s="94"/>
    </row>
    <row r="501" spans="1:47">
      <c r="A501" s="185"/>
      <c r="B501" s="190"/>
      <c r="C501" s="190"/>
      <c r="D501" s="190"/>
      <c r="E501" s="190"/>
      <c r="F501" s="190"/>
      <c r="G501" s="190"/>
      <c r="H501" s="184"/>
      <c r="I501" s="190"/>
      <c r="J501" s="190"/>
      <c r="K501" s="190"/>
      <c r="L501" s="190"/>
      <c r="M501" s="171"/>
      <c r="N501" s="185"/>
      <c r="O501" s="185"/>
      <c r="P501" s="3"/>
      <c r="Q501" s="12"/>
      <c r="R501" s="12"/>
      <c r="S501" s="12"/>
      <c r="T501" s="12"/>
      <c r="U501" s="12"/>
      <c r="V501" s="48"/>
      <c r="W501" s="100"/>
      <c r="X501" s="12"/>
      <c r="Y501" s="12"/>
      <c r="Z501" s="12"/>
      <c r="AA501" s="12"/>
      <c r="AB501" s="12"/>
      <c r="AC501" s="13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28"/>
      <c r="AT501" s="28"/>
      <c r="AU501" s="94"/>
    </row>
    <row r="502" spans="1:47">
      <c r="A502" s="185"/>
      <c r="B502" s="190"/>
      <c r="C502" s="190"/>
      <c r="D502" s="190"/>
      <c r="E502" s="190"/>
      <c r="F502" s="190"/>
      <c r="G502" s="190"/>
      <c r="H502" s="184"/>
      <c r="I502" s="190"/>
      <c r="J502" s="190"/>
      <c r="K502" s="190"/>
      <c r="L502" s="190"/>
      <c r="M502" s="171"/>
      <c r="N502" s="185"/>
      <c r="O502" s="185"/>
      <c r="P502" s="3"/>
      <c r="Q502" s="12"/>
      <c r="R502" s="48"/>
      <c r="S502" s="48"/>
      <c r="T502" s="48"/>
      <c r="U502" s="48"/>
      <c r="V502" s="12"/>
      <c r="W502" s="12"/>
      <c r="X502" s="12"/>
      <c r="Y502" s="12"/>
      <c r="Z502" s="12"/>
      <c r="AA502" s="12"/>
      <c r="AB502" s="12"/>
      <c r="AC502" s="13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28"/>
      <c r="AT502" s="3"/>
      <c r="AU502" s="3"/>
    </row>
    <row r="503" spans="1:47">
      <c r="A503" s="185"/>
      <c r="B503" s="190"/>
      <c r="C503" s="190"/>
      <c r="D503" s="190"/>
      <c r="E503" s="190"/>
      <c r="F503" s="190"/>
      <c r="G503" s="190"/>
      <c r="H503" s="184"/>
      <c r="I503" s="190"/>
      <c r="J503" s="190"/>
      <c r="K503" s="190"/>
      <c r="L503" s="190"/>
      <c r="M503" s="171"/>
      <c r="N503" s="185"/>
      <c r="O503" s="185"/>
      <c r="P503" s="3"/>
      <c r="Q503" s="12"/>
      <c r="R503" s="12"/>
      <c r="S503" s="12"/>
      <c r="T503" s="12"/>
      <c r="U503" s="12"/>
      <c r="V503" s="12"/>
      <c r="W503" s="185"/>
      <c r="X503" s="12"/>
      <c r="Y503" s="12"/>
      <c r="Z503" s="12"/>
      <c r="AA503" s="12"/>
      <c r="AB503" s="12"/>
      <c r="AC503" s="13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48"/>
      <c r="AQ503" s="48"/>
      <c r="AR503" s="48"/>
      <c r="AS503" s="3"/>
      <c r="AT503" s="3"/>
      <c r="AU503" s="3"/>
    </row>
    <row r="504" spans="1:47">
      <c r="A504" s="185"/>
      <c r="B504" s="190"/>
      <c r="C504" s="190"/>
      <c r="D504" s="190"/>
      <c r="E504" s="190"/>
      <c r="F504" s="190"/>
      <c r="G504" s="190"/>
      <c r="H504" s="184"/>
      <c r="I504" s="190"/>
      <c r="J504" s="190"/>
      <c r="K504" s="190"/>
      <c r="L504" s="190"/>
      <c r="M504" s="171"/>
      <c r="N504" s="185"/>
      <c r="O504" s="185"/>
      <c r="P504" s="3"/>
      <c r="Q504" s="12"/>
      <c r="R504" s="12"/>
      <c r="S504" s="12"/>
      <c r="T504" s="12"/>
      <c r="U504" s="12"/>
      <c r="V504" s="12"/>
      <c r="W504" s="185"/>
      <c r="X504" s="12"/>
      <c r="Y504" s="12"/>
      <c r="Z504" s="12"/>
      <c r="AA504" s="12"/>
      <c r="AB504" s="12"/>
      <c r="AC504" s="13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48"/>
      <c r="AQ504" s="48"/>
      <c r="AR504" s="48"/>
      <c r="AS504" s="3"/>
      <c r="AT504" s="3"/>
      <c r="AU504" s="3"/>
    </row>
    <row r="505" spans="1:47">
      <c r="A505" s="185"/>
      <c r="B505" s="190"/>
      <c r="C505" s="190"/>
      <c r="D505" s="190"/>
      <c r="E505" s="190"/>
      <c r="F505" s="190"/>
      <c r="G505" s="190"/>
      <c r="H505" s="184"/>
      <c r="I505" s="190"/>
      <c r="J505" s="190"/>
      <c r="K505" s="190"/>
      <c r="L505" s="190"/>
      <c r="M505" s="171"/>
      <c r="N505" s="185"/>
      <c r="O505" s="185"/>
      <c r="P505" s="3"/>
      <c r="Q505" s="12"/>
      <c r="R505" s="12"/>
      <c r="S505" s="12"/>
      <c r="T505" s="12"/>
      <c r="U505" s="12"/>
      <c r="V505" s="12"/>
      <c r="W505" s="185"/>
      <c r="X505" s="12"/>
      <c r="Y505" s="12"/>
      <c r="Z505" s="12"/>
      <c r="AA505" s="12"/>
      <c r="AB505" s="12"/>
      <c r="AC505" s="100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48"/>
      <c r="AQ505" s="48"/>
      <c r="AR505" s="48"/>
      <c r="AS505" s="3"/>
      <c r="AT505" s="3"/>
      <c r="AU505" s="3"/>
    </row>
    <row r="506" spans="1:47">
      <c r="A506" s="185"/>
      <c r="B506" s="190"/>
      <c r="C506" s="190"/>
      <c r="D506" s="190"/>
      <c r="E506" s="190"/>
      <c r="F506" s="190"/>
      <c r="G506" s="190"/>
      <c r="H506" s="184"/>
      <c r="I506" s="190"/>
      <c r="J506" s="190"/>
      <c r="K506" s="190"/>
      <c r="L506" s="190"/>
      <c r="M506" s="171"/>
      <c r="N506" s="185"/>
      <c r="O506" s="185"/>
      <c r="P506" s="3"/>
      <c r="Q506" s="12"/>
      <c r="R506" s="12"/>
      <c r="S506" s="12"/>
      <c r="T506" s="12"/>
      <c r="U506" s="12"/>
      <c r="V506" s="12"/>
      <c r="W506" s="185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48"/>
      <c r="AQ506" s="48"/>
      <c r="AR506" s="48"/>
      <c r="AS506" s="3"/>
      <c r="AT506" s="3"/>
      <c r="AU506" s="3"/>
    </row>
    <row r="507" spans="1:47">
      <c r="A507" s="185"/>
      <c r="B507" s="190"/>
      <c r="C507" s="190"/>
      <c r="D507" s="190"/>
      <c r="E507" s="190"/>
      <c r="F507" s="190"/>
      <c r="G507" s="190"/>
      <c r="H507" s="184"/>
      <c r="I507" s="190"/>
      <c r="J507" s="190"/>
      <c r="K507" s="190"/>
      <c r="L507" s="190"/>
      <c r="M507" s="171"/>
      <c r="N507" s="185"/>
      <c r="O507" s="185"/>
      <c r="P507" s="3"/>
      <c r="Q507" s="12"/>
      <c r="R507" s="12"/>
      <c r="S507" s="12"/>
      <c r="T507" s="12"/>
      <c r="U507" s="12"/>
      <c r="V507" s="12"/>
      <c r="W507" s="185"/>
      <c r="X507" s="12"/>
      <c r="Y507" s="12"/>
      <c r="Z507" s="12"/>
      <c r="AA507" s="12"/>
      <c r="AB507" s="12"/>
      <c r="AC507" s="185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48"/>
      <c r="AQ507" s="48"/>
      <c r="AR507" s="48"/>
      <c r="AS507" s="3"/>
      <c r="AT507" s="28"/>
      <c r="AU507" s="94"/>
    </row>
    <row r="508" spans="1:47">
      <c r="A508" s="185"/>
      <c r="B508" s="190"/>
      <c r="C508" s="190"/>
      <c r="D508" s="190"/>
      <c r="E508" s="190"/>
      <c r="F508" s="190"/>
      <c r="G508" s="190"/>
      <c r="H508" s="184"/>
      <c r="I508" s="190"/>
      <c r="J508" s="190"/>
      <c r="K508" s="190"/>
      <c r="L508" s="190"/>
      <c r="M508" s="171"/>
      <c r="N508" s="185"/>
      <c r="O508" s="185"/>
      <c r="P508" s="3"/>
      <c r="Q508" s="12"/>
      <c r="R508" s="12"/>
      <c r="S508" s="12"/>
      <c r="T508" s="12"/>
      <c r="U508" s="12"/>
      <c r="V508" s="12"/>
      <c r="W508" s="13"/>
      <c r="X508" s="12"/>
      <c r="Y508" s="12"/>
      <c r="Z508" s="12"/>
      <c r="AA508" s="12"/>
      <c r="AB508" s="12"/>
      <c r="AC508" s="185"/>
      <c r="AD508" s="12"/>
      <c r="AE508" s="12"/>
      <c r="AF508" s="12"/>
      <c r="AG508" s="12"/>
      <c r="AH508" s="12"/>
      <c r="AI508" s="100"/>
      <c r="AJ508" s="12"/>
      <c r="AK508" s="12"/>
      <c r="AL508" s="12"/>
      <c r="AM508" s="12"/>
      <c r="AN508" s="12"/>
      <c r="AO508" s="12"/>
      <c r="AP508" s="12"/>
      <c r="AQ508" s="12"/>
      <c r="AR508" s="12"/>
      <c r="AS508" s="28"/>
      <c r="AT508" s="28"/>
      <c r="AU508" s="94"/>
    </row>
    <row r="509" spans="1:47">
      <c r="A509" s="185"/>
      <c r="B509" s="190"/>
      <c r="C509" s="190"/>
      <c r="D509" s="190"/>
      <c r="E509" s="190"/>
      <c r="F509" s="190"/>
      <c r="G509" s="190"/>
      <c r="H509" s="184"/>
      <c r="I509" s="190"/>
      <c r="J509" s="190"/>
      <c r="K509" s="190"/>
      <c r="L509" s="190"/>
      <c r="M509" s="171"/>
      <c r="N509" s="185"/>
      <c r="O509" s="185"/>
      <c r="P509" s="3"/>
      <c r="Q509" s="12"/>
      <c r="R509" s="12"/>
      <c r="S509" s="12"/>
      <c r="T509" s="12"/>
      <c r="U509" s="12"/>
      <c r="V509" s="12"/>
      <c r="W509" s="13"/>
      <c r="X509" s="12"/>
      <c r="Y509" s="12"/>
      <c r="Z509" s="12"/>
      <c r="AA509" s="12"/>
      <c r="AB509" s="12"/>
      <c r="AC509" s="185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00"/>
      <c r="AP509" s="12"/>
      <c r="AQ509" s="12"/>
      <c r="AR509" s="12"/>
      <c r="AS509" s="28"/>
      <c r="AT509" s="28"/>
      <c r="AU509" s="94"/>
    </row>
    <row r="510" spans="1:47">
      <c r="A510" s="185"/>
      <c r="B510" s="190"/>
      <c r="C510" s="190"/>
      <c r="D510" s="190"/>
      <c r="E510" s="190"/>
      <c r="F510" s="190"/>
      <c r="G510" s="190"/>
      <c r="H510" s="184"/>
      <c r="I510" s="190"/>
      <c r="J510" s="190"/>
      <c r="K510" s="190"/>
      <c r="L510" s="190"/>
      <c r="M510" s="171"/>
      <c r="N510" s="185"/>
      <c r="O510" s="185"/>
      <c r="P510" s="3"/>
      <c r="Q510" s="12"/>
      <c r="R510" s="12"/>
      <c r="S510" s="12"/>
      <c r="T510" s="12"/>
      <c r="U510" s="12"/>
      <c r="V510" s="12"/>
      <c r="W510" s="13"/>
      <c r="X510" s="12"/>
      <c r="Y510" s="12"/>
      <c r="Z510" s="12"/>
      <c r="AA510" s="12"/>
      <c r="AB510" s="12"/>
      <c r="AC510" s="185"/>
      <c r="AD510" s="12"/>
      <c r="AE510" s="12"/>
      <c r="AF510" s="12"/>
      <c r="AG510" s="12"/>
      <c r="AH510" s="12"/>
      <c r="AI510" s="185"/>
      <c r="AJ510" s="12"/>
      <c r="AK510" s="12"/>
      <c r="AL510" s="12"/>
      <c r="AM510" s="12"/>
      <c r="AN510" s="12"/>
      <c r="AO510" s="12"/>
      <c r="AP510" s="12"/>
      <c r="AQ510" s="12"/>
      <c r="AR510" s="12"/>
      <c r="AS510" s="28"/>
      <c r="AT510" s="28"/>
      <c r="AU510" s="94"/>
    </row>
    <row r="511" spans="1:47">
      <c r="A511" s="185"/>
      <c r="B511" s="190"/>
      <c r="C511" s="190"/>
      <c r="D511" s="190"/>
      <c r="E511" s="190"/>
      <c r="F511" s="190"/>
      <c r="G511" s="190"/>
      <c r="H511" s="184"/>
      <c r="I511" s="190"/>
      <c r="J511" s="190"/>
      <c r="K511" s="190"/>
      <c r="L511" s="190"/>
      <c r="M511" s="171"/>
      <c r="N511" s="185"/>
      <c r="O511" s="185"/>
      <c r="P511" s="3"/>
      <c r="Q511" s="12"/>
      <c r="R511" s="12"/>
      <c r="S511" s="12"/>
      <c r="T511" s="12"/>
      <c r="U511" s="12"/>
      <c r="V511" s="12"/>
      <c r="W511" s="13"/>
      <c r="X511" s="12"/>
      <c r="Y511" s="12"/>
      <c r="Z511" s="12"/>
      <c r="AA511" s="12"/>
      <c r="AB511" s="12"/>
      <c r="AC511" s="185"/>
      <c r="AD511" s="12"/>
      <c r="AE511" s="12"/>
      <c r="AF511" s="12"/>
      <c r="AG511" s="12"/>
      <c r="AH511" s="12"/>
      <c r="AI511" s="185"/>
      <c r="AJ511" s="12"/>
      <c r="AK511" s="12"/>
      <c r="AL511" s="12"/>
      <c r="AM511" s="12"/>
      <c r="AN511" s="12"/>
      <c r="AO511" s="185"/>
      <c r="AP511" s="12"/>
      <c r="AQ511" s="12"/>
      <c r="AR511" s="12"/>
      <c r="AS511" s="28"/>
      <c r="AT511" s="28"/>
      <c r="AU511" s="94"/>
    </row>
    <row r="512" spans="1:47">
      <c r="A512" s="185"/>
      <c r="B512" s="190"/>
      <c r="C512" s="190"/>
      <c r="D512" s="190"/>
      <c r="E512" s="190"/>
      <c r="F512" s="190"/>
      <c r="G512" s="190"/>
      <c r="H512" s="184"/>
      <c r="I512" s="190"/>
      <c r="J512" s="190"/>
      <c r="K512" s="190"/>
      <c r="L512" s="190"/>
      <c r="M512" s="171"/>
      <c r="N512" s="185"/>
      <c r="O512" s="185"/>
      <c r="P512" s="3"/>
      <c r="Q512" s="12"/>
      <c r="R512" s="12"/>
      <c r="S512" s="12"/>
      <c r="T512" s="12"/>
      <c r="U512" s="12"/>
      <c r="V512" s="12"/>
      <c r="W512" s="13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85"/>
      <c r="AJ512" s="12"/>
      <c r="AK512" s="12"/>
      <c r="AL512" s="12"/>
      <c r="AM512" s="12"/>
      <c r="AN512" s="12"/>
      <c r="AO512" s="185"/>
      <c r="AP512" s="12"/>
      <c r="AQ512" s="12"/>
      <c r="AR512" s="12"/>
      <c r="AS512" s="28"/>
      <c r="AT512" s="28"/>
      <c r="AU512" s="94"/>
    </row>
    <row r="513" spans="1:47">
      <c r="A513" s="185"/>
      <c r="B513" s="190"/>
      <c r="C513" s="190"/>
      <c r="D513" s="190"/>
      <c r="E513" s="190"/>
      <c r="F513" s="190"/>
      <c r="G513" s="190"/>
      <c r="H513" s="184"/>
      <c r="I513" s="190"/>
      <c r="J513" s="190"/>
      <c r="K513" s="190"/>
      <c r="L513" s="190"/>
      <c r="M513" s="171"/>
      <c r="N513" s="185"/>
      <c r="O513" s="185"/>
      <c r="P513" s="3"/>
      <c r="Q513" s="100"/>
      <c r="R513" s="12"/>
      <c r="S513" s="12"/>
      <c r="T513" s="12"/>
      <c r="U513" s="12"/>
      <c r="V513" s="12"/>
      <c r="W513" s="13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85"/>
      <c r="AJ513" s="12"/>
      <c r="AK513" s="12"/>
      <c r="AL513" s="12"/>
      <c r="AM513" s="12"/>
      <c r="AN513" s="12"/>
      <c r="AO513" s="185"/>
      <c r="AP513" s="12"/>
      <c r="AQ513" s="12"/>
      <c r="AR513" s="12"/>
      <c r="AS513" s="28"/>
      <c r="AT513" s="28"/>
      <c r="AU513" s="94"/>
    </row>
    <row r="514" spans="1:47">
      <c r="A514" s="185"/>
      <c r="B514" s="190"/>
      <c r="C514" s="190"/>
      <c r="D514" s="190"/>
      <c r="E514" s="190"/>
      <c r="F514" s="190"/>
      <c r="G514" s="190"/>
      <c r="H514" s="184"/>
      <c r="I514" s="190"/>
      <c r="J514" s="190"/>
      <c r="K514" s="190"/>
      <c r="L514" s="190"/>
      <c r="M514" s="171"/>
      <c r="N514" s="185"/>
      <c r="O514" s="185"/>
      <c r="P514" s="3"/>
      <c r="Q514" s="12"/>
      <c r="R514" s="12"/>
      <c r="S514" s="12"/>
      <c r="T514" s="12"/>
      <c r="U514" s="12"/>
      <c r="V514" s="12"/>
      <c r="W514" s="13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28"/>
      <c r="AT514" s="28"/>
      <c r="AU514" s="94"/>
    </row>
    <row r="515" spans="1:47">
      <c r="A515" s="185"/>
      <c r="B515" s="190"/>
      <c r="C515" s="190"/>
      <c r="D515" s="190"/>
      <c r="E515" s="190"/>
      <c r="F515" s="190"/>
      <c r="G515" s="190"/>
      <c r="H515" s="184"/>
      <c r="I515" s="190"/>
      <c r="J515" s="190"/>
      <c r="K515" s="190"/>
      <c r="L515" s="190"/>
      <c r="M515" s="171"/>
      <c r="N515" s="185"/>
      <c r="O515" s="185"/>
      <c r="P515" s="3"/>
      <c r="Q515" s="7"/>
      <c r="R515" s="12"/>
      <c r="S515" s="12"/>
      <c r="T515" s="12"/>
      <c r="U515" s="12"/>
      <c r="V515" s="12"/>
      <c r="W515" s="13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28"/>
      <c r="AT515" s="28"/>
      <c r="AU515" s="94"/>
    </row>
    <row r="516" spans="1:47">
      <c r="A516" s="185"/>
      <c r="B516" s="190"/>
      <c r="C516" s="190"/>
      <c r="D516" s="190"/>
      <c r="E516" s="190"/>
      <c r="F516" s="190"/>
      <c r="G516" s="190"/>
      <c r="H516" s="184"/>
      <c r="I516" s="190"/>
      <c r="J516" s="190"/>
      <c r="K516" s="190"/>
      <c r="L516" s="190"/>
      <c r="M516" s="171"/>
      <c r="N516" s="185"/>
      <c r="O516" s="185"/>
      <c r="P516" s="3"/>
      <c r="Q516" s="7"/>
      <c r="R516" s="12"/>
      <c r="S516" s="12"/>
      <c r="T516" s="12"/>
      <c r="U516" s="12"/>
      <c r="V516" s="12"/>
      <c r="W516" s="13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28"/>
      <c r="AT516" s="28"/>
      <c r="AU516" s="94"/>
    </row>
    <row r="517" spans="1:47">
      <c r="A517" s="185"/>
      <c r="B517" s="190"/>
      <c r="C517" s="190"/>
      <c r="D517" s="190"/>
      <c r="E517" s="190"/>
      <c r="F517" s="190"/>
      <c r="G517" s="190"/>
      <c r="H517" s="184"/>
      <c r="I517" s="190"/>
      <c r="J517" s="190"/>
      <c r="K517" s="190"/>
      <c r="L517" s="190"/>
      <c r="M517" s="171"/>
      <c r="N517" s="185"/>
      <c r="O517" s="185"/>
      <c r="P517" s="3"/>
      <c r="Q517" s="13"/>
      <c r="R517" s="12"/>
      <c r="S517" s="12"/>
      <c r="T517" s="12"/>
      <c r="U517" s="12"/>
      <c r="V517" s="12"/>
      <c r="W517" s="100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28"/>
      <c r="AT517" s="28"/>
      <c r="AU517" s="94"/>
    </row>
    <row r="518" spans="1:47">
      <c r="A518" s="185"/>
      <c r="B518" s="190"/>
      <c r="C518" s="190"/>
      <c r="D518" s="190"/>
      <c r="E518" s="190"/>
      <c r="F518" s="190"/>
      <c r="G518" s="190"/>
      <c r="H518" s="184"/>
      <c r="I518" s="190"/>
      <c r="J518" s="190"/>
      <c r="K518" s="190"/>
      <c r="L518" s="190"/>
      <c r="M518" s="171"/>
      <c r="N518" s="185"/>
      <c r="O518" s="185"/>
      <c r="P518" s="3"/>
      <c r="Q518" s="13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28"/>
      <c r="AT518" s="28"/>
      <c r="AU518" s="94"/>
    </row>
    <row r="519" spans="1:47">
      <c r="A519" s="185"/>
      <c r="B519" s="190"/>
      <c r="C519" s="190"/>
      <c r="D519" s="190"/>
      <c r="E519" s="190"/>
      <c r="F519" s="190"/>
      <c r="G519" s="190"/>
      <c r="H519" s="184"/>
      <c r="I519" s="190"/>
      <c r="J519" s="190"/>
      <c r="K519" s="190"/>
      <c r="L519" s="190"/>
      <c r="M519" s="171"/>
      <c r="N519" s="185"/>
      <c r="O519" s="185"/>
      <c r="P519" s="3"/>
      <c r="Q519" s="13"/>
      <c r="R519" s="12"/>
      <c r="S519" s="12"/>
      <c r="T519" s="12"/>
      <c r="U519" s="12"/>
      <c r="V519" s="12"/>
      <c r="W519" s="185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28"/>
      <c r="AT519" s="28"/>
      <c r="AU519" s="94"/>
    </row>
    <row r="520" spans="1:47">
      <c r="A520" s="185"/>
      <c r="B520" s="190"/>
      <c r="C520" s="190"/>
      <c r="D520" s="190"/>
      <c r="E520" s="190"/>
      <c r="F520" s="190"/>
      <c r="G520" s="190"/>
      <c r="H520" s="184"/>
      <c r="I520" s="190"/>
      <c r="J520" s="190"/>
      <c r="K520" s="190"/>
      <c r="L520" s="190"/>
      <c r="M520" s="171"/>
      <c r="N520" s="185"/>
      <c r="O520" s="185"/>
      <c r="P520" s="3"/>
      <c r="Q520" s="13"/>
      <c r="R520" s="12"/>
      <c r="S520" s="12"/>
      <c r="T520" s="12"/>
      <c r="U520" s="12"/>
      <c r="V520" s="12"/>
      <c r="W520" s="185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28"/>
      <c r="AT520" s="28"/>
      <c r="AU520" s="94"/>
    </row>
    <row r="521" spans="1:47">
      <c r="A521" s="185"/>
      <c r="B521" s="190"/>
      <c r="C521" s="190"/>
      <c r="D521" s="190"/>
      <c r="E521" s="190"/>
      <c r="F521" s="190"/>
      <c r="G521" s="190"/>
      <c r="H521" s="184"/>
      <c r="I521" s="190"/>
      <c r="J521" s="190"/>
      <c r="K521" s="190"/>
      <c r="L521" s="190"/>
      <c r="M521" s="171"/>
      <c r="N521" s="185"/>
      <c r="O521" s="185"/>
      <c r="P521" s="3"/>
      <c r="Q521" s="13"/>
      <c r="R521" s="12"/>
      <c r="S521" s="12"/>
      <c r="T521" s="12"/>
      <c r="U521" s="12"/>
      <c r="V521" s="12"/>
      <c r="W521" s="185"/>
      <c r="X521" s="12"/>
      <c r="Y521" s="12"/>
      <c r="Z521" s="12"/>
      <c r="AA521" s="12"/>
      <c r="AB521" s="12"/>
      <c r="AC521" s="100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28"/>
      <c r="AT521" s="28"/>
      <c r="AU521" s="94"/>
    </row>
    <row r="522" spans="1:47">
      <c r="A522" s="185"/>
      <c r="B522" s="190"/>
      <c r="C522" s="190"/>
      <c r="D522" s="190"/>
      <c r="E522" s="190"/>
      <c r="F522" s="190"/>
      <c r="G522" s="190"/>
      <c r="H522" s="184"/>
      <c r="I522" s="190"/>
      <c r="J522" s="190"/>
      <c r="K522" s="190"/>
      <c r="L522" s="190"/>
      <c r="M522" s="171"/>
      <c r="N522" s="185"/>
      <c r="O522" s="185"/>
      <c r="P522" s="3"/>
      <c r="Q522" s="13"/>
      <c r="R522" s="12"/>
      <c r="S522" s="12"/>
      <c r="T522" s="12"/>
      <c r="U522" s="12"/>
      <c r="V522" s="12"/>
      <c r="W522" s="185"/>
      <c r="X522" s="12"/>
      <c r="Y522" s="12"/>
      <c r="Z522" s="12"/>
      <c r="AA522" s="12"/>
      <c r="AB522" s="12"/>
      <c r="AC522" s="12"/>
      <c r="AD522" s="48"/>
      <c r="AE522" s="48"/>
      <c r="AF522" s="48"/>
      <c r="AG522" s="48"/>
      <c r="AH522" s="48"/>
      <c r="AI522" s="12"/>
      <c r="AJ522" s="48"/>
      <c r="AK522" s="48"/>
      <c r="AL522" s="48"/>
      <c r="AM522" s="48"/>
      <c r="AN522" s="48"/>
      <c r="AO522" s="12"/>
      <c r="AP522" s="12"/>
      <c r="AQ522" s="12"/>
      <c r="AR522" s="12"/>
      <c r="AS522" s="28"/>
      <c r="AT522" s="28"/>
      <c r="AU522" s="94"/>
    </row>
    <row r="523" spans="1:47">
      <c r="A523" s="185"/>
      <c r="B523" s="190"/>
      <c r="C523" s="190"/>
      <c r="D523" s="190"/>
      <c r="E523" s="190"/>
      <c r="F523" s="190"/>
      <c r="G523" s="190"/>
      <c r="H523" s="184"/>
      <c r="I523" s="190"/>
      <c r="J523" s="190"/>
      <c r="K523" s="190"/>
      <c r="L523" s="190"/>
      <c r="M523" s="171"/>
      <c r="N523" s="185"/>
      <c r="O523" s="185"/>
      <c r="P523" s="3"/>
      <c r="Q523" s="13"/>
      <c r="R523" s="12"/>
      <c r="S523" s="12"/>
      <c r="T523" s="12"/>
      <c r="U523" s="12"/>
      <c r="V523" s="12"/>
      <c r="W523" s="185"/>
      <c r="X523" s="12"/>
      <c r="Y523" s="12"/>
      <c r="Z523" s="12"/>
      <c r="AA523" s="12"/>
      <c r="AB523" s="12"/>
      <c r="AC523" s="185"/>
      <c r="AD523" s="48"/>
      <c r="AE523" s="48"/>
      <c r="AF523" s="48"/>
      <c r="AG523" s="48"/>
      <c r="AH523" s="48"/>
      <c r="AI523" s="12"/>
      <c r="AJ523" s="48"/>
      <c r="AK523" s="48"/>
      <c r="AL523" s="48"/>
      <c r="AM523" s="48"/>
      <c r="AN523" s="48"/>
      <c r="AO523" s="12"/>
      <c r="AP523" s="12"/>
      <c r="AQ523" s="12"/>
      <c r="AR523" s="12"/>
      <c r="AS523" s="28"/>
      <c r="AT523" s="28"/>
      <c r="AU523" s="94"/>
    </row>
    <row r="524" spans="1:47">
      <c r="A524" s="185"/>
      <c r="B524" s="190"/>
      <c r="C524" s="190"/>
      <c r="D524" s="190"/>
      <c r="E524" s="190"/>
      <c r="F524" s="190"/>
      <c r="G524" s="190"/>
      <c r="H524" s="184"/>
      <c r="I524" s="190"/>
      <c r="J524" s="190"/>
      <c r="K524" s="190"/>
      <c r="L524" s="190"/>
      <c r="M524" s="171"/>
      <c r="N524" s="185"/>
      <c r="O524" s="185"/>
      <c r="P524" s="3"/>
      <c r="Q524" s="13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85"/>
      <c r="AD524" s="48"/>
      <c r="AE524" s="48"/>
      <c r="AF524" s="48"/>
      <c r="AG524" s="48"/>
      <c r="AH524" s="48"/>
      <c r="AI524" s="12"/>
      <c r="AJ524" s="48"/>
      <c r="AK524" s="48"/>
      <c r="AL524" s="48"/>
      <c r="AM524" s="48"/>
      <c r="AN524" s="48"/>
      <c r="AO524" s="12"/>
      <c r="AP524" s="12"/>
      <c r="AQ524" s="12"/>
      <c r="AR524" s="12"/>
      <c r="AS524" s="28"/>
      <c r="AT524" s="28"/>
      <c r="AU524" s="94"/>
    </row>
    <row r="525" spans="1:47">
      <c r="A525" s="185"/>
      <c r="B525" s="190"/>
      <c r="C525" s="190"/>
      <c r="D525" s="190"/>
      <c r="E525" s="190"/>
      <c r="F525" s="190"/>
      <c r="G525" s="190"/>
      <c r="H525" s="184"/>
      <c r="I525" s="190"/>
      <c r="J525" s="190"/>
      <c r="K525" s="190"/>
      <c r="L525" s="190"/>
      <c r="M525" s="171"/>
      <c r="N525" s="185"/>
      <c r="O525" s="185"/>
      <c r="P525" s="3"/>
      <c r="Q525" s="13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48"/>
      <c r="AE525" s="48"/>
      <c r="AF525" s="48"/>
      <c r="AG525" s="48"/>
      <c r="AH525" s="48"/>
      <c r="AI525" s="100"/>
      <c r="AJ525" s="48"/>
      <c r="AK525" s="48"/>
      <c r="AL525" s="48"/>
      <c r="AM525" s="48"/>
      <c r="AN525" s="48"/>
      <c r="AO525" s="100"/>
      <c r="AP525" s="12"/>
      <c r="AQ525" s="12"/>
      <c r="AR525" s="12"/>
      <c r="AS525" s="28"/>
      <c r="AT525" s="28"/>
      <c r="AU525" s="94"/>
    </row>
    <row r="526" spans="1:47" ht="18.75">
      <c r="A526" s="185"/>
      <c r="B526" s="190"/>
      <c r="C526" s="190"/>
      <c r="D526" s="190"/>
      <c r="E526" s="190"/>
      <c r="F526" s="190"/>
      <c r="G526" s="190"/>
      <c r="H526" s="184"/>
      <c r="I526" s="190"/>
      <c r="J526" s="190"/>
      <c r="K526" s="190"/>
      <c r="L526" s="190"/>
      <c r="M526" s="171"/>
      <c r="N526" s="185"/>
      <c r="O526" s="185"/>
      <c r="P526" s="3"/>
      <c r="Q526" s="13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48"/>
      <c r="AE526" s="48"/>
      <c r="AF526" s="48"/>
      <c r="AG526" s="48"/>
      <c r="AH526" s="48"/>
      <c r="AI526" s="12"/>
      <c r="AJ526" s="48"/>
      <c r="AK526" s="48"/>
      <c r="AL526" s="48"/>
      <c r="AM526" s="48"/>
      <c r="AN526" s="48"/>
      <c r="AO526" s="61"/>
      <c r="AP526" s="12"/>
      <c r="AQ526" s="12"/>
      <c r="AR526" s="12"/>
      <c r="AS526" s="28"/>
      <c r="AT526" s="28"/>
      <c r="AU526" s="94"/>
    </row>
    <row r="527" spans="1:47" ht="18.75">
      <c r="A527" s="185"/>
      <c r="B527" s="190"/>
      <c r="C527" s="190"/>
      <c r="D527" s="190"/>
      <c r="E527" s="190"/>
      <c r="F527" s="190"/>
      <c r="G527" s="190"/>
      <c r="H527" s="184"/>
      <c r="I527" s="190"/>
      <c r="J527" s="190"/>
      <c r="K527" s="190"/>
      <c r="L527" s="190"/>
      <c r="M527" s="171"/>
      <c r="N527" s="185"/>
      <c r="O527" s="185"/>
      <c r="P527" s="3"/>
      <c r="Q527" s="13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85"/>
      <c r="AJ527" s="12"/>
      <c r="AK527" s="12"/>
      <c r="AL527" s="12"/>
      <c r="AM527" s="12"/>
      <c r="AN527" s="12"/>
      <c r="AO527" s="61"/>
      <c r="AP527" s="12"/>
      <c r="AQ527" s="12"/>
      <c r="AR527" s="12"/>
      <c r="AS527" s="28"/>
      <c r="AT527" s="28"/>
      <c r="AU527" s="94"/>
    </row>
    <row r="528" spans="1:47">
      <c r="A528" s="185"/>
      <c r="B528" s="190"/>
      <c r="C528" s="190"/>
      <c r="D528" s="190"/>
      <c r="E528" s="190"/>
      <c r="F528" s="190"/>
      <c r="G528" s="190"/>
      <c r="H528" s="184"/>
      <c r="I528" s="190"/>
      <c r="J528" s="190"/>
      <c r="K528" s="190"/>
      <c r="L528" s="190"/>
      <c r="M528" s="171"/>
      <c r="N528" s="185"/>
      <c r="O528" s="185"/>
      <c r="P528" s="3"/>
      <c r="Q528" s="13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85"/>
      <c r="AJ528" s="12"/>
      <c r="AK528" s="12"/>
      <c r="AL528" s="12"/>
      <c r="AM528" s="12"/>
      <c r="AN528" s="12"/>
      <c r="AO528" s="12"/>
      <c r="AP528" s="12"/>
      <c r="AQ528" s="12"/>
      <c r="AR528" s="12"/>
      <c r="AS528" s="28"/>
      <c r="AT528" s="28"/>
      <c r="AU528" s="94"/>
    </row>
    <row r="529" spans="1:47">
      <c r="A529" s="185"/>
      <c r="B529" s="190"/>
      <c r="C529" s="190"/>
      <c r="D529" s="190"/>
      <c r="E529" s="190"/>
      <c r="F529" s="190"/>
      <c r="G529" s="190"/>
      <c r="H529" s="184"/>
      <c r="I529" s="190"/>
      <c r="J529" s="190"/>
      <c r="K529" s="190"/>
      <c r="L529" s="190"/>
      <c r="M529" s="171"/>
      <c r="N529" s="185"/>
      <c r="O529" s="185"/>
      <c r="P529" s="3"/>
      <c r="Q529" s="13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85"/>
      <c r="AJ529" s="12"/>
      <c r="AK529" s="12"/>
      <c r="AL529" s="12"/>
      <c r="AM529" s="12"/>
      <c r="AN529" s="12"/>
      <c r="AO529" s="185"/>
      <c r="AP529" s="12"/>
      <c r="AQ529" s="12"/>
      <c r="AR529" s="12"/>
      <c r="AS529" s="28"/>
      <c r="AT529" s="28"/>
      <c r="AU529" s="94"/>
    </row>
    <row r="530" spans="1:47">
      <c r="A530" s="185"/>
      <c r="B530" s="190"/>
      <c r="C530" s="190"/>
      <c r="D530" s="190"/>
      <c r="E530" s="190"/>
      <c r="F530" s="190"/>
      <c r="G530" s="190"/>
      <c r="H530" s="184"/>
      <c r="I530" s="190"/>
      <c r="J530" s="190"/>
      <c r="K530" s="190"/>
      <c r="L530" s="190"/>
      <c r="M530" s="171"/>
      <c r="N530" s="185"/>
      <c r="O530" s="185"/>
      <c r="P530" s="3"/>
      <c r="Q530" s="100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28"/>
      <c r="AT530" s="28"/>
      <c r="AU530" s="94"/>
    </row>
    <row r="531" spans="1:47">
      <c r="A531" s="185"/>
      <c r="B531" s="190"/>
      <c r="C531" s="190"/>
      <c r="D531" s="190"/>
      <c r="E531" s="190"/>
      <c r="F531" s="190"/>
      <c r="G531" s="190"/>
      <c r="H531" s="184"/>
      <c r="I531" s="190"/>
      <c r="J531" s="190"/>
      <c r="K531" s="190"/>
      <c r="L531" s="190"/>
      <c r="M531" s="171"/>
      <c r="N531" s="185"/>
      <c r="O531" s="185"/>
      <c r="P531" s="3"/>
      <c r="Q531" s="13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85"/>
      <c r="AP531" s="12"/>
      <c r="AQ531" s="12"/>
      <c r="AR531" s="12"/>
      <c r="AS531" s="28"/>
      <c r="AT531" s="28"/>
      <c r="AU531" s="94"/>
    </row>
    <row r="532" spans="1:47">
      <c r="A532" s="185"/>
      <c r="B532" s="190"/>
      <c r="C532" s="190"/>
      <c r="D532" s="190"/>
      <c r="E532" s="190"/>
      <c r="F532" s="190"/>
      <c r="G532" s="190"/>
      <c r="H532" s="184"/>
      <c r="I532" s="190"/>
      <c r="J532" s="190"/>
      <c r="K532" s="190"/>
      <c r="L532" s="190"/>
      <c r="M532" s="171"/>
      <c r="N532" s="185"/>
      <c r="O532" s="185"/>
      <c r="P532" s="3"/>
      <c r="Q532" s="7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28"/>
      <c r="AT532" s="28"/>
      <c r="AU532" s="94"/>
    </row>
    <row r="533" spans="1:47" ht="18.75">
      <c r="A533" s="185"/>
      <c r="B533" s="190"/>
      <c r="C533" s="190"/>
      <c r="D533" s="190"/>
      <c r="E533" s="190"/>
      <c r="F533" s="190"/>
      <c r="G533" s="190"/>
      <c r="H533" s="184"/>
      <c r="I533" s="190"/>
      <c r="J533" s="190"/>
      <c r="K533" s="190"/>
      <c r="L533" s="190"/>
      <c r="M533" s="171"/>
      <c r="N533" s="185"/>
      <c r="O533" s="185"/>
      <c r="P533" s="3"/>
      <c r="Q533" s="7"/>
      <c r="R533" s="12"/>
      <c r="S533" s="12"/>
      <c r="T533" s="12"/>
      <c r="U533" s="12"/>
      <c r="V533" s="12"/>
      <c r="W533" s="100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85"/>
      <c r="AJ533" s="12"/>
      <c r="AK533" s="12"/>
      <c r="AL533" s="12"/>
      <c r="AM533" s="12"/>
      <c r="AN533" s="12"/>
      <c r="AO533" s="61"/>
      <c r="AP533" s="12"/>
      <c r="AQ533" s="12"/>
      <c r="AR533" s="12"/>
      <c r="AS533" s="28"/>
      <c r="AT533" s="28"/>
      <c r="AU533" s="94"/>
    </row>
    <row r="534" spans="1:47" ht="18.75">
      <c r="A534" s="185"/>
      <c r="B534" s="190"/>
      <c r="C534" s="190"/>
      <c r="D534" s="190"/>
      <c r="E534" s="190"/>
      <c r="F534" s="190"/>
      <c r="G534" s="190"/>
      <c r="H534" s="184"/>
      <c r="I534" s="190"/>
      <c r="J534" s="190"/>
      <c r="K534" s="190"/>
      <c r="L534" s="190"/>
      <c r="M534" s="171"/>
      <c r="N534" s="185"/>
      <c r="O534" s="185"/>
      <c r="P534" s="3"/>
      <c r="Q534" s="7"/>
      <c r="R534" s="12"/>
      <c r="S534" s="12"/>
      <c r="T534" s="12"/>
      <c r="U534" s="12"/>
      <c r="V534" s="12"/>
      <c r="W534" s="185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85"/>
      <c r="AJ534" s="12"/>
      <c r="AK534" s="12"/>
      <c r="AL534" s="12"/>
      <c r="AM534" s="12"/>
      <c r="AN534" s="12"/>
      <c r="AO534" s="61"/>
      <c r="AP534" s="12"/>
      <c r="AQ534" s="12"/>
      <c r="AR534" s="12"/>
      <c r="AS534" s="28"/>
      <c r="AT534" s="28"/>
      <c r="AU534" s="94"/>
    </row>
    <row r="535" spans="1:47" ht="18.75">
      <c r="A535" s="185"/>
      <c r="B535" s="190"/>
      <c r="C535" s="190"/>
      <c r="D535" s="190"/>
      <c r="E535" s="190"/>
      <c r="F535" s="190"/>
      <c r="G535" s="190"/>
      <c r="H535" s="184"/>
      <c r="I535" s="190"/>
      <c r="J535" s="190"/>
      <c r="K535" s="190"/>
      <c r="L535" s="190"/>
      <c r="M535" s="171"/>
      <c r="N535" s="185"/>
      <c r="O535" s="185"/>
      <c r="P535" s="3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61"/>
      <c r="AP535" s="12"/>
      <c r="AQ535" s="12"/>
      <c r="AR535" s="12"/>
      <c r="AS535" s="28"/>
      <c r="AT535" s="28"/>
      <c r="AU535" s="94"/>
    </row>
    <row r="536" spans="1:47" ht="18.75">
      <c r="A536" s="185"/>
      <c r="B536" s="190"/>
      <c r="C536" s="190"/>
      <c r="D536" s="190"/>
      <c r="E536" s="190"/>
      <c r="F536" s="190"/>
      <c r="G536" s="190"/>
      <c r="H536" s="184"/>
      <c r="I536" s="190"/>
      <c r="J536" s="190"/>
      <c r="K536" s="190"/>
      <c r="L536" s="190"/>
      <c r="M536" s="171"/>
      <c r="N536" s="185"/>
      <c r="O536" s="185"/>
      <c r="P536" s="3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61"/>
      <c r="AP536" s="12"/>
      <c r="AQ536" s="12"/>
      <c r="AR536" s="12"/>
      <c r="AS536" s="28"/>
      <c r="AT536" s="28"/>
      <c r="AU536" s="94"/>
    </row>
    <row r="537" spans="1:47" ht="18.75">
      <c r="A537" s="185"/>
      <c r="B537" s="190"/>
      <c r="C537" s="190"/>
      <c r="D537" s="190"/>
      <c r="E537" s="190"/>
      <c r="F537" s="190"/>
      <c r="G537" s="190"/>
      <c r="H537" s="184"/>
      <c r="I537" s="190"/>
      <c r="J537" s="190"/>
      <c r="K537" s="190"/>
      <c r="L537" s="190"/>
      <c r="M537" s="171"/>
      <c r="N537" s="185"/>
      <c r="O537" s="185"/>
      <c r="P537" s="3"/>
      <c r="Q537" s="13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61"/>
      <c r="AP537" s="12"/>
      <c r="AQ537" s="12"/>
      <c r="AR537" s="12"/>
      <c r="AS537" s="28"/>
      <c r="AT537" s="28"/>
      <c r="AU537" s="94"/>
    </row>
    <row r="538" spans="1:47" ht="18.75">
      <c r="A538" s="185"/>
      <c r="B538" s="190"/>
      <c r="C538" s="190"/>
      <c r="D538" s="190"/>
      <c r="E538" s="190"/>
      <c r="F538" s="190"/>
      <c r="G538" s="190"/>
      <c r="H538" s="184"/>
      <c r="I538" s="190"/>
      <c r="J538" s="190"/>
      <c r="K538" s="190"/>
      <c r="L538" s="190"/>
      <c r="M538" s="171"/>
      <c r="N538" s="185"/>
      <c r="O538" s="185"/>
      <c r="P538" s="3"/>
      <c r="Q538" s="13"/>
      <c r="R538" s="12"/>
      <c r="S538" s="12"/>
      <c r="T538" s="12"/>
      <c r="U538" s="12"/>
      <c r="V538" s="12"/>
      <c r="W538" s="12"/>
      <c r="X538" s="48"/>
      <c r="Y538" s="48"/>
      <c r="Z538" s="48"/>
      <c r="AA538" s="48"/>
      <c r="AB538" s="48"/>
      <c r="AC538" s="100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61"/>
      <c r="AP538" s="12"/>
      <c r="AQ538" s="12"/>
      <c r="AR538" s="12"/>
      <c r="AS538" s="28"/>
      <c r="AT538" s="28"/>
      <c r="AU538" s="94"/>
    </row>
    <row r="539" spans="1:47" ht="18.75">
      <c r="A539" s="185"/>
      <c r="B539" s="190"/>
      <c r="C539" s="190"/>
      <c r="D539" s="190"/>
      <c r="E539" s="190"/>
      <c r="F539" s="190"/>
      <c r="G539" s="190"/>
      <c r="H539" s="184"/>
      <c r="I539" s="190"/>
      <c r="J539" s="190"/>
      <c r="K539" s="190"/>
      <c r="L539" s="190"/>
      <c r="M539" s="171"/>
      <c r="N539" s="185"/>
      <c r="O539" s="185"/>
      <c r="P539" s="3"/>
      <c r="Q539" s="13"/>
      <c r="R539" s="12"/>
      <c r="S539" s="12"/>
      <c r="T539" s="12"/>
      <c r="U539" s="12"/>
      <c r="V539" s="12"/>
      <c r="W539" s="12"/>
      <c r="X539" s="48"/>
      <c r="Y539" s="48"/>
      <c r="Z539" s="48"/>
      <c r="AA539" s="48"/>
      <c r="AB539" s="48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61"/>
      <c r="AP539" s="12"/>
      <c r="AQ539" s="12"/>
      <c r="AR539" s="12"/>
      <c r="AS539" s="28"/>
      <c r="AT539" s="28"/>
      <c r="AU539" s="94"/>
    </row>
    <row r="540" spans="1:47" ht="18.75">
      <c r="A540" s="185"/>
      <c r="B540" s="190"/>
      <c r="C540" s="190"/>
      <c r="D540" s="190"/>
      <c r="E540" s="190"/>
      <c r="F540" s="190"/>
      <c r="G540" s="190"/>
      <c r="H540" s="184"/>
      <c r="I540" s="190"/>
      <c r="J540" s="190"/>
      <c r="K540" s="190"/>
      <c r="L540" s="190"/>
      <c r="M540" s="171"/>
      <c r="N540" s="185"/>
      <c r="O540" s="185"/>
      <c r="P540" s="3"/>
      <c r="Q540" s="13"/>
      <c r="R540" s="12"/>
      <c r="S540" s="12"/>
      <c r="T540" s="12"/>
      <c r="U540" s="12"/>
      <c r="V540" s="12"/>
      <c r="W540" s="12"/>
      <c r="X540" s="48"/>
      <c r="Y540" s="48"/>
      <c r="Z540" s="48"/>
      <c r="AA540" s="48"/>
      <c r="AB540" s="48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61"/>
      <c r="AP540" s="12"/>
      <c r="AQ540" s="12"/>
      <c r="AR540" s="12"/>
      <c r="AS540" s="28"/>
      <c r="AT540" s="28"/>
      <c r="AU540" s="94"/>
    </row>
    <row r="541" spans="1:47" ht="18.75">
      <c r="A541" s="185"/>
      <c r="B541" s="190"/>
      <c r="C541" s="190"/>
      <c r="D541" s="190"/>
      <c r="E541" s="190"/>
      <c r="F541" s="190"/>
      <c r="G541" s="190"/>
      <c r="H541" s="184"/>
      <c r="I541" s="190"/>
      <c r="J541" s="190"/>
      <c r="K541" s="190"/>
      <c r="L541" s="190"/>
      <c r="M541" s="171"/>
      <c r="N541" s="185"/>
      <c r="O541" s="185"/>
      <c r="P541" s="3"/>
      <c r="Q541" s="13"/>
      <c r="R541" s="12"/>
      <c r="S541" s="12"/>
      <c r="T541" s="12"/>
      <c r="U541" s="12"/>
      <c r="V541" s="12"/>
      <c r="W541" s="12"/>
      <c r="X541" s="48"/>
      <c r="Y541" s="48"/>
      <c r="Z541" s="48"/>
      <c r="AA541" s="48"/>
      <c r="AB541" s="48"/>
      <c r="AC541" s="12"/>
      <c r="AD541" s="12"/>
      <c r="AE541" s="12"/>
      <c r="AF541" s="12"/>
      <c r="AG541" s="12"/>
      <c r="AH541" s="12"/>
      <c r="AI541" s="100"/>
      <c r="AJ541" s="12"/>
      <c r="AK541" s="12"/>
      <c r="AL541" s="12"/>
      <c r="AM541" s="12"/>
      <c r="AN541" s="12"/>
      <c r="AO541" s="61"/>
      <c r="AP541" s="12"/>
      <c r="AQ541" s="12"/>
      <c r="AR541" s="12"/>
      <c r="AS541" s="28"/>
      <c r="AT541" s="28"/>
      <c r="AU541" s="94"/>
    </row>
    <row r="542" spans="1:47">
      <c r="A542" s="185"/>
      <c r="B542" s="190"/>
      <c r="C542" s="190"/>
      <c r="D542" s="190"/>
      <c r="E542" s="190"/>
      <c r="F542" s="190"/>
      <c r="G542" s="190"/>
      <c r="H542" s="184"/>
      <c r="I542" s="190"/>
      <c r="J542" s="190"/>
      <c r="K542" s="190"/>
      <c r="L542" s="190"/>
      <c r="M542" s="171"/>
      <c r="N542" s="185"/>
      <c r="O542" s="185"/>
      <c r="P542" s="3"/>
      <c r="Q542" s="13"/>
      <c r="R542" s="12"/>
      <c r="S542" s="12"/>
      <c r="T542" s="12"/>
      <c r="U542" s="12"/>
      <c r="V542" s="12"/>
      <c r="W542" s="12"/>
      <c r="X542" s="48"/>
      <c r="Y542" s="48"/>
      <c r="Z542" s="48"/>
      <c r="AA542" s="48"/>
      <c r="AB542" s="48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00"/>
      <c r="AP542" s="12"/>
      <c r="AQ542" s="12"/>
      <c r="AR542" s="12"/>
      <c r="AS542" s="28"/>
      <c r="AT542" s="28"/>
      <c r="AU542" s="94"/>
    </row>
    <row r="543" spans="1:47" ht="18.75">
      <c r="A543" s="185"/>
      <c r="B543" s="190"/>
      <c r="C543" s="190"/>
      <c r="D543" s="190"/>
      <c r="E543" s="190"/>
      <c r="F543" s="190"/>
      <c r="G543" s="190"/>
      <c r="H543" s="184"/>
      <c r="I543" s="190"/>
      <c r="J543" s="190"/>
      <c r="K543" s="190"/>
      <c r="L543" s="190"/>
      <c r="M543" s="171"/>
      <c r="N543" s="185"/>
      <c r="O543" s="185"/>
      <c r="P543" s="3"/>
      <c r="Q543" s="13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85"/>
      <c r="AD543" s="12"/>
      <c r="AE543" s="12"/>
      <c r="AF543" s="12"/>
      <c r="AG543" s="12"/>
      <c r="AH543" s="12"/>
      <c r="AI543" s="185"/>
      <c r="AJ543" s="12"/>
      <c r="AK543" s="12"/>
      <c r="AL543" s="12"/>
      <c r="AM543" s="12"/>
      <c r="AN543" s="12"/>
      <c r="AO543" s="61"/>
      <c r="AP543" s="12"/>
      <c r="AQ543" s="12"/>
      <c r="AR543" s="12"/>
      <c r="AS543" s="28"/>
      <c r="AT543" s="28"/>
      <c r="AU543" s="94"/>
    </row>
    <row r="544" spans="1:47" ht="18.75">
      <c r="A544" s="185"/>
      <c r="B544" s="190"/>
      <c r="C544" s="190"/>
      <c r="D544" s="190"/>
      <c r="E544" s="190"/>
      <c r="F544" s="190"/>
      <c r="G544" s="190"/>
      <c r="H544" s="184"/>
      <c r="I544" s="190"/>
      <c r="J544" s="190"/>
      <c r="K544" s="190"/>
      <c r="L544" s="190"/>
      <c r="M544" s="171"/>
      <c r="N544" s="185"/>
      <c r="O544" s="185"/>
      <c r="P544" s="3"/>
      <c r="Q544" s="13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85"/>
      <c r="AD544" s="12"/>
      <c r="AE544" s="12"/>
      <c r="AF544" s="12"/>
      <c r="AG544" s="12"/>
      <c r="AH544" s="12"/>
      <c r="AI544" s="185"/>
      <c r="AJ544" s="12"/>
      <c r="AK544" s="12"/>
      <c r="AL544" s="12"/>
      <c r="AM544" s="12"/>
      <c r="AN544" s="12"/>
      <c r="AO544" s="61"/>
      <c r="AP544" s="12"/>
      <c r="AQ544" s="12"/>
      <c r="AR544" s="12"/>
      <c r="AS544" s="28"/>
      <c r="AT544" s="28"/>
      <c r="AU544" s="94"/>
    </row>
    <row r="545" spans="1:47" ht="18.75">
      <c r="A545" s="185"/>
      <c r="B545" s="190"/>
      <c r="C545" s="190"/>
      <c r="D545" s="190"/>
      <c r="E545" s="190"/>
      <c r="F545" s="190"/>
      <c r="G545" s="190"/>
      <c r="H545" s="184"/>
      <c r="I545" s="190"/>
      <c r="J545" s="190"/>
      <c r="K545" s="190"/>
      <c r="L545" s="190"/>
      <c r="M545" s="171"/>
      <c r="N545" s="185"/>
      <c r="O545" s="185"/>
      <c r="P545" s="3"/>
      <c r="Q545" s="13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85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61"/>
      <c r="AP545" s="12"/>
      <c r="AQ545" s="12"/>
      <c r="AR545" s="12"/>
      <c r="AS545" s="28"/>
      <c r="AT545" s="28"/>
      <c r="AU545" s="94"/>
    </row>
    <row r="546" spans="1:47">
      <c r="A546" s="185"/>
      <c r="B546" s="190"/>
      <c r="C546" s="190"/>
      <c r="D546" s="190"/>
      <c r="E546" s="190"/>
      <c r="F546" s="190"/>
      <c r="G546" s="190"/>
      <c r="H546" s="184"/>
      <c r="I546" s="190"/>
      <c r="J546" s="190"/>
      <c r="K546" s="190"/>
      <c r="L546" s="190"/>
      <c r="M546" s="171"/>
      <c r="N546" s="185"/>
      <c r="O546" s="185"/>
      <c r="P546" s="3"/>
      <c r="Q546" s="13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85"/>
      <c r="AP546" s="12"/>
      <c r="AQ546" s="12"/>
      <c r="AR546" s="12"/>
      <c r="AS546" s="28"/>
      <c r="AT546" s="28"/>
      <c r="AU546" s="94"/>
    </row>
    <row r="547" spans="1:47">
      <c r="A547" s="185"/>
      <c r="B547" s="190"/>
      <c r="C547" s="190"/>
      <c r="D547" s="190"/>
      <c r="E547" s="190"/>
      <c r="F547" s="190"/>
      <c r="G547" s="190"/>
      <c r="H547" s="184"/>
      <c r="I547" s="190"/>
      <c r="J547" s="190"/>
      <c r="K547" s="190"/>
      <c r="L547" s="190"/>
      <c r="M547" s="171"/>
      <c r="N547" s="185"/>
      <c r="O547" s="185"/>
      <c r="P547" s="3"/>
      <c r="Q547" s="13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85"/>
      <c r="AP547" s="12"/>
      <c r="AQ547" s="12"/>
      <c r="AR547" s="12"/>
      <c r="AS547" s="28"/>
      <c r="AT547" s="28"/>
      <c r="AU547" s="94"/>
    </row>
    <row r="548" spans="1:47">
      <c r="A548" s="185"/>
      <c r="B548" s="190"/>
      <c r="C548" s="190"/>
      <c r="D548" s="190"/>
      <c r="E548" s="190"/>
      <c r="F548" s="190"/>
      <c r="G548" s="190"/>
      <c r="H548" s="184"/>
      <c r="I548" s="190"/>
      <c r="J548" s="190"/>
      <c r="K548" s="190"/>
      <c r="L548" s="190"/>
      <c r="M548" s="171"/>
      <c r="N548" s="185"/>
      <c r="O548" s="185"/>
      <c r="P548" s="3"/>
      <c r="Q548" s="100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85"/>
      <c r="AP548" s="12"/>
      <c r="AQ548" s="12"/>
      <c r="AR548" s="12"/>
      <c r="AS548" s="28"/>
      <c r="AT548" s="28"/>
      <c r="AU548" s="94"/>
    </row>
    <row r="549" spans="1:47">
      <c r="A549" s="185"/>
      <c r="B549" s="190"/>
      <c r="C549" s="190"/>
      <c r="D549" s="190"/>
      <c r="E549" s="190"/>
      <c r="F549" s="190"/>
      <c r="G549" s="190"/>
      <c r="H549" s="184"/>
      <c r="I549" s="190"/>
      <c r="J549" s="190"/>
      <c r="K549" s="190"/>
      <c r="L549" s="190"/>
      <c r="M549" s="171"/>
      <c r="N549" s="185"/>
      <c r="O549" s="185"/>
      <c r="P549" s="3"/>
      <c r="Q549" s="7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85"/>
      <c r="AP549" s="12"/>
      <c r="AQ549" s="12"/>
      <c r="AR549" s="12"/>
      <c r="AS549" s="28"/>
      <c r="AT549" s="28"/>
      <c r="AU549" s="94"/>
    </row>
    <row r="550" spans="1:47" ht="18.75">
      <c r="A550" s="185"/>
      <c r="B550" s="190"/>
      <c r="C550" s="190"/>
      <c r="D550" s="190"/>
      <c r="E550" s="190"/>
      <c r="F550" s="190"/>
      <c r="G550" s="190"/>
      <c r="H550" s="184"/>
      <c r="I550" s="190"/>
      <c r="J550" s="190"/>
      <c r="K550" s="190"/>
      <c r="L550" s="190"/>
      <c r="M550" s="171"/>
      <c r="N550" s="185"/>
      <c r="O550" s="185"/>
      <c r="P550" s="3"/>
      <c r="Q550" s="13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61"/>
      <c r="AP550" s="12"/>
      <c r="AQ550" s="12"/>
      <c r="AR550" s="12"/>
      <c r="AS550" s="28"/>
      <c r="AT550" s="28"/>
      <c r="AU550" s="94"/>
    </row>
    <row r="551" spans="1:47" ht="18.75">
      <c r="A551" s="185"/>
      <c r="B551" s="190"/>
      <c r="C551" s="190"/>
      <c r="D551" s="190"/>
      <c r="E551" s="190"/>
      <c r="F551" s="190"/>
      <c r="G551" s="190"/>
      <c r="H551" s="184"/>
      <c r="I551" s="190"/>
      <c r="J551" s="190"/>
      <c r="K551" s="190"/>
      <c r="L551" s="190"/>
      <c r="M551" s="171"/>
      <c r="N551" s="185"/>
      <c r="O551" s="185"/>
      <c r="P551" s="3"/>
      <c r="Q551" s="13"/>
      <c r="R551" s="12"/>
      <c r="S551" s="12"/>
      <c r="T551" s="12"/>
      <c r="U551" s="12"/>
      <c r="V551" s="48"/>
      <c r="W551" s="100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61"/>
      <c r="AP551" s="12"/>
      <c r="AQ551" s="12"/>
      <c r="AR551" s="12"/>
      <c r="AS551" s="28"/>
      <c r="AT551" s="28"/>
      <c r="AU551" s="94"/>
    </row>
    <row r="552" spans="1:47" ht="18.75">
      <c r="A552" s="185"/>
      <c r="B552" s="190"/>
      <c r="C552" s="190"/>
      <c r="D552" s="190"/>
      <c r="E552" s="190"/>
      <c r="F552" s="190"/>
      <c r="G552" s="190"/>
      <c r="H552" s="184"/>
      <c r="I552" s="190"/>
      <c r="J552" s="190"/>
      <c r="K552" s="190"/>
      <c r="L552" s="190"/>
      <c r="M552" s="171"/>
      <c r="N552" s="185"/>
      <c r="O552" s="185"/>
      <c r="P552" s="3"/>
      <c r="Q552" s="13"/>
      <c r="R552" s="48"/>
      <c r="S552" s="48"/>
      <c r="T552" s="48"/>
      <c r="U552" s="48"/>
      <c r="V552" s="48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61"/>
      <c r="AP552" s="12"/>
      <c r="AQ552" s="12"/>
      <c r="AR552" s="12"/>
      <c r="AS552" s="28"/>
      <c r="AT552" s="28"/>
      <c r="AU552" s="94"/>
    </row>
    <row r="553" spans="1:47" ht="18.75">
      <c r="A553" s="185"/>
      <c r="B553" s="190"/>
      <c r="C553" s="190"/>
      <c r="D553" s="190"/>
      <c r="E553" s="190"/>
      <c r="F553" s="190"/>
      <c r="G553" s="190"/>
      <c r="H553" s="184"/>
      <c r="I553" s="190"/>
      <c r="J553" s="190"/>
      <c r="K553" s="190"/>
      <c r="L553" s="190"/>
      <c r="M553" s="171"/>
      <c r="N553" s="185"/>
      <c r="O553" s="185"/>
      <c r="P553" s="3"/>
      <c r="Q553" s="13"/>
      <c r="R553" s="48"/>
      <c r="S553" s="48"/>
      <c r="T553" s="48"/>
      <c r="U553" s="48"/>
      <c r="V553" s="48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61"/>
      <c r="AP553" s="12"/>
      <c r="AQ553" s="12"/>
      <c r="AR553" s="12"/>
      <c r="AS553" s="28"/>
      <c r="AT553" s="28"/>
      <c r="AU553" s="94"/>
    </row>
    <row r="554" spans="1:47" ht="18.75">
      <c r="A554" s="185"/>
      <c r="B554" s="190"/>
      <c r="C554" s="190"/>
      <c r="D554" s="190"/>
      <c r="E554" s="190"/>
      <c r="F554" s="190"/>
      <c r="G554" s="190"/>
      <c r="H554" s="184"/>
      <c r="I554" s="190"/>
      <c r="J554" s="190"/>
      <c r="K554" s="190"/>
      <c r="L554" s="190"/>
      <c r="M554" s="171"/>
      <c r="N554" s="185"/>
      <c r="O554" s="185"/>
      <c r="P554" s="3"/>
      <c r="Q554" s="12"/>
      <c r="R554" s="48"/>
      <c r="S554" s="48"/>
      <c r="T554" s="48"/>
      <c r="U554" s="48"/>
      <c r="V554" s="48"/>
      <c r="W554" s="12"/>
      <c r="X554" s="12"/>
      <c r="Y554" s="12"/>
      <c r="Z554" s="12"/>
      <c r="AA554" s="12"/>
      <c r="AB554" s="12"/>
      <c r="AC554" s="100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61"/>
      <c r="AP554" s="12"/>
      <c r="AQ554" s="12"/>
      <c r="AR554" s="12"/>
      <c r="AS554" s="28"/>
      <c r="AT554" s="28"/>
      <c r="AU554" s="94"/>
    </row>
    <row r="555" spans="1:47" ht="18.75">
      <c r="A555" s="185"/>
      <c r="B555" s="190"/>
      <c r="C555" s="190"/>
      <c r="D555" s="190"/>
      <c r="E555" s="190"/>
      <c r="F555" s="190"/>
      <c r="G555" s="190"/>
      <c r="H555" s="184"/>
      <c r="I555" s="190"/>
      <c r="J555" s="190"/>
      <c r="K555" s="190"/>
      <c r="L555" s="190"/>
      <c r="M555" s="171"/>
      <c r="N555" s="185"/>
      <c r="O555" s="185"/>
      <c r="P555" s="3"/>
      <c r="Q555" s="12"/>
      <c r="R555" s="48"/>
      <c r="S555" s="48"/>
      <c r="T555" s="48"/>
      <c r="U555" s="48"/>
      <c r="V555" s="48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61"/>
      <c r="AP555" s="12"/>
      <c r="AQ555" s="12"/>
      <c r="AR555" s="12"/>
      <c r="AS555" s="28"/>
      <c r="AT555" s="28"/>
      <c r="AU555" s="94"/>
    </row>
    <row r="556" spans="1:47" ht="18.75">
      <c r="A556" s="185"/>
      <c r="B556" s="190"/>
      <c r="C556" s="190"/>
      <c r="D556" s="190"/>
      <c r="E556" s="190"/>
      <c r="F556" s="190"/>
      <c r="G556" s="190"/>
      <c r="H556" s="184"/>
      <c r="I556" s="190"/>
      <c r="J556" s="190"/>
      <c r="K556" s="190"/>
      <c r="L556" s="190"/>
      <c r="M556" s="171"/>
      <c r="N556" s="185"/>
      <c r="O556" s="185"/>
      <c r="P556" s="3"/>
      <c r="Q556" s="13"/>
      <c r="R556" s="48"/>
      <c r="S556" s="48"/>
      <c r="T556" s="48"/>
      <c r="U556" s="48"/>
      <c r="V556" s="12"/>
      <c r="W556" s="185"/>
      <c r="X556" s="12"/>
      <c r="Y556" s="12"/>
      <c r="Z556" s="12"/>
      <c r="AA556" s="12"/>
      <c r="AB556" s="12"/>
      <c r="AC556" s="185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61"/>
      <c r="AP556" s="12"/>
      <c r="AQ556" s="12"/>
      <c r="AR556" s="12"/>
      <c r="AS556" s="28"/>
      <c r="AT556" s="28"/>
      <c r="AU556" s="94"/>
    </row>
    <row r="557" spans="1:47">
      <c r="A557" s="185"/>
      <c r="B557" s="190"/>
      <c r="C557" s="190"/>
      <c r="D557" s="190"/>
      <c r="E557" s="190"/>
      <c r="F557" s="190"/>
      <c r="G557" s="190"/>
      <c r="H557" s="184"/>
      <c r="I557" s="190"/>
      <c r="J557" s="190"/>
      <c r="K557" s="190"/>
      <c r="L557" s="190"/>
      <c r="M557" s="171"/>
      <c r="N557" s="185"/>
      <c r="O557" s="185"/>
      <c r="P557" s="3"/>
      <c r="Q557" s="7"/>
      <c r="R557" s="12"/>
      <c r="S557" s="12"/>
      <c r="T557" s="12"/>
      <c r="U557" s="12"/>
      <c r="V557" s="12"/>
      <c r="W557" s="185"/>
      <c r="X557" s="12"/>
      <c r="Y557" s="12"/>
      <c r="Z557" s="12"/>
      <c r="AA557" s="12"/>
      <c r="AB557" s="12"/>
      <c r="AC557" s="185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00"/>
      <c r="AP557" s="12"/>
      <c r="AQ557" s="12"/>
      <c r="AR557" s="12"/>
      <c r="AS557" s="28"/>
      <c r="AT557" s="28"/>
      <c r="AU557" s="94"/>
    </row>
    <row r="558" spans="1:47">
      <c r="A558" s="185"/>
      <c r="B558" s="190"/>
      <c r="C558" s="190"/>
      <c r="D558" s="190"/>
      <c r="E558" s="190"/>
      <c r="F558" s="190"/>
      <c r="G558" s="190"/>
      <c r="H558" s="184"/>
      <c r="I558" s="190"/>
      <c r="J558" s="190"/>
      <c r="K558" s="190"/>
      <c r="L558" s="190"/>
      <c r="M558" s="171"/>
      <c r="N558" s="185"/>
      <c r="O558" s="185"/>
      <c r="P558" s="3"/>
      <c r="Q558" s="13"/>
      <c r="R558" s="12"/>
      <c r="S558" s="12"/>
      <c r="T558" s="12"/>
      <c r="U558" s="12"/>
      <c r="V558" s="12"/>
      <c r="W558" s="185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28"/>
      <c r="AT558" s="28"/>
      <c r="AU558" s="94"/>
    </row>
    <row r="559" spans="1:47">
      <c r="A559" s="185"/>
      <c r="B559" s="190"/>
      <c r="C559" s="190"/>
      <c r="D559" s="190"/>
      <c r="E559" s="190"/>
      <c r="F559" s="190"/>
      <c r="G559" s="190"/>
      <c r="H559" s="184"/>
      <c r="I559" s="190"/>
      <c r="J559" s="190"/>
      <c r="K559" s="190"/>
      <c r="L559" s="190"/>
      <c r="M559" s="171"/>
      <c r="N559" s="185"/>
      <c r="O559" s="185"/>
      <c r="P559" s="3"/>
      <c r="Q559" s="13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85"/>
      <c r="AP559" s="12"/>
      <c r="AQ559" s="12"/>
      <c r="AR559" s="12"/>
      <c r="AS559" s="28"/>
      <c r="AT559" s="28"/>
      <c r="AU559" s="94"/>
    </row>
    <row r="560" spans="1:47">
      <c r="A560" s="185"/>
      <c r="B560" s="190"/>
      <c r="C560" s="190"/>
      <c r="D560" s="190"/>
      <c r="E560" s="190"/>
      <c r="F560" s="190"/>
      <c r="G560" s="190"/>
      <c r="H560" s="184"/>
      <c r="I560" s="190"/>
      <c r="J560" s="190"/>
      <c r="K560" s="190"/>
      <c r="L560" s="190"/>
      <c r="M560" s="171"/>
      <c r="N560" s="185"/>
      <c r="O560" s="185"/>
      <c r="P560" s="3"/>
      <c r="Q560" s="13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00"/>
      <c r="AJ560" s="12"/>
      <c r="AK560" s="12"/>
      <c r="AL560" s="12"/>
      <c r="AM560" s="12"/>
      <c r="AN560" s="12"/>
      <c r="AO560" s="185"/>
      <c r="AP560" s="12"/>
      <c r="AQ560" s="12"/>
      <c r="AR560" s="12"/>
      <c r="AS560" s="28"/>
      <c r="AT560" s="28"/>
      <c r="AU560" s="94"/>
    </row>
    <row r="561" spans="1:47">
      <c r="A561" s="185"/>
      <c r="B561" s="190"/>
      <c r="C561" s="190"/>
      <c r="D561" s="190"/>
      <c r="E561" s="190"/>
      <c r="F561" s="190"/>
      <c r="G561" s="190"/>
      <c r="H561" s="184"/>
      <c r="I561" s="190"/>
      <c r="J561" s="190"/>
      <c r="K561" s="190"/>
      <c r="L561" s="190"/>
      <c r="M561" s="171"/>
      <c r="N561" s="185"/>
      <c r="O561" s="185"/>
      <c r="P561" s="3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28"/>
      <c r="AT561" s="28"/>
      <c r="AU561" s="94"/>
    </row>
    <row r="562" spans="1:47">
      <c r="A562" s="185"/>
      <c r="B562" s="190"/>
      <c r="C562" s="190"/>
      <c r="D562" s="190"/>
      <c r="E562" s="190"/>
      <c r="F562" s="190"/>
      <c r="G562" s="190"/>
      <c r="H562" s="184"/>
      <c r="I562" s="190"/>
      <c r="J562" s="190"/>
      <c r="K562" s="190"/>
      <c r="L562" s="190"/>
      <c r="M562" s="171"/>
      <c r="N562" s="185"/>
      <c r="O562" s="185"/>
      <c r="P562" s="3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85"/>
      <c r="AJ562" s="12"/>
      <c r="AK562" s="12"/>
      <c r="AL562" s="12"/>
      <c r="AM562" s="12"/>
      <c r="AN562" s="12"/>
      <c r="AO562" s="12"/>
      <c r="AP562" s="12"/>
      <c r="AQ562" s="12"/>
      <c r="AR562" s="12"/>
      <c r="AS562" s="28"/>
      <c r="AT562" s="28"/>
      <c r="AU562" s="94"/>
    </row>
    <row r="563" spans="1:47">
      <c r="A563" s="185"/>
      <c r="B563" s="190"/>
      <c r="C563" s="190"/>
      <c r="D563" s="190"/>
      <c r="E563" s="190"/>
      <c r="F563" s="190"/>
      <c r="G563" s="190"/>
      <c r="H563" s="184"/>
      <c r="I563" s="190"/>
      <c r="J563" s="190"/>
      <c r="K563" s="190"/>
      <c r="L563" s="190"/>
      <c r="M563" s="171"/>
      <c r="N563" s="185"/>
      <c r="O563" s="185"/>
      <c r="P563" s="3"/>
      <c r="Q563" s="13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85"/>
      <c r="AJ563" s="12"/>
      <c r="AK563" s="12"/>
      <c r="AL563" s="12"/>
      <c r="AM563" s="12"/>
      <c r="AN563" s="12"/>
      <c r="AO563" s="12"/>
      <c r="AP563" s="12"/>
      <c r="AQ563" s="12"/>
      <c r="AR563" s="12"/>
      <c r="AS563" s="28"/>
      <c r="AT563" s="28"/>
      <c r="AU563" s="94"/>
    </row>
    <row r="564" spans="1:47">
      <c r="A564" s="185"/>
      <c r="B564" s="190"/>
      <c r="C564" s="190"/>
      <c r="D564" s="190"/>
      <c r="E564" s="190"/>
      <c r="F564" s="190"/>
      <c r="G564" s="190"/>
      <c r="H564" s="184"/>
      <c r="I564" s="190"/>
      <c r="J564" s="190"/>
      <c r="K564" s="190"/>
      <c r="L564" s="190"/>
      <c r="M564" s="171"/>
      <c r="N564" s="185"/>
      <c r="O564" s="185"/>
      <c r="P564" s="3"/>
      <c r="Q564" s="13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28"/>
      <c r="AT564" s="28"/>
      <c r="AU564" s="94"/>
    </row>
    <row r="565" spans="1:47">
      <c r="A565" s="185"/>
      <c r="B565" s="190"/>
      <c r="C565" s="190"/>
      <c r="D565" s="190"/>
      <c r="E565" s="190"/>
      <c r="F565" s="190"/>
      <c r="G565" s="190"/>
      <c r="H565" s="184"/>
      <c r="I565" s="190"/>
      <c r="J565" s="190"/>
      <c r="K565" s="190"/>
      <c r="L565" s="190"/>
      <c r="M565" s="171"/>
      <c r="N565" s="185"/>
      <c r="O565" s="185"/>
      <c r="P565" s="3"/>
      <c r="Q565" s="100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28"/>
      <c r="AT565" s="28"/>
      <c r="AU565" s="94"/>
    </row>
    <row r="566" spans="1:47">
      <c r="A566" s="185"/>
      <c r="B566" s="190"/>
      <c r="C566" s="190"/>
      <c r="D566" s="190"/>
      <c r="E566" s="190"/>
      <c r="F566" s="190"/>
      <c r="G566" s="190"/>
      <c r="H566" s="184"/>
      <c r="I566" s="190"/>
      <c r="J566" s="190"/>
      <c r="K566" s="190"/>
      <c r="L566" s="190"/>
      <c r="M566" s="171"/>
      <c r="N566" s="185"/>
      <c r="O566" s="185"/>
      <c r="P566" s="3"/>
      <c r="Q566" s="7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28"/>
      <c r="AT566" s="28"/>
      <c r="AU566" s="94"/>
    </row>
    <row r="567" spans="1:47">
      <c r="A567" s="185"/>
      <c r="B567" s="190"/>
      <c r="C567" s="190"/>
      <c r="D567" s="190"/>
      <c r="E567" s="190"/>
      <c r="F567" s="190"/>
      <c r="G567" s="190"/>
      <c r="H567" s="184"/>
      <c r="I567" s="190"/>
      <c r="J567" s="190"/>
      <c r="K567" s="190"/>
      <c r="L567" s="190"/>
      <c r="M567" s="171"/>
      <c r="N567" s="185"/>
      <c r="O567" s="185"/>
      <c r="P567" s="3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28"/>
      <c r="AT567" s="28"/>
      <c r="AU567" s="94"/>
    </row>
    <row r="568" spans="1:47">
      <c r="A568" s="185"/>
      <c r="B568" s="190"/>
      <c r="C568" s="190"/>
      <c r="D568" s="190"/>
      <c r="E568" s="190"/>
      <c r="F568" s="190"/>
      <c r="G568" s="190"/>
      <c r="H568" s="184"/>
      <c r="I568" s="190"/>
      <c r="J568" s="190"/>
      <c r="K568" s="190"/>
      <c r="L568" s="190"/>
      <c r="M568" s="171"/>
      <c r="N568" s="185"/>
      <c r="O568" s="185"/>
      <c r="P568" s="3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28"/>
      <c r="AT568" s="28"/>
      <c r="AU568" s="94"/>
    </row>
    <row r="569" spans="1:47">
      <c r="A569" s="185"/>
      <c r="B569" s="190"/>
      <c r="C569" s="190"/>
      <c r="D569" s="190"/>
      <c r="E569" s="190"/>
      <c r="F569" s="190"/>
      <c r="G569" s="190"/>
      <c r="H569" s="184"/>
      <c r="I569" s="190"/>
      <c r="J569" s="190"/>
      <c r="K569" s="190"/>
      <c r="L569" s="190"/>
      <c r="M569" s="171"/>
      <c r="N569" s="185"/>
      <c r="O569" s="185"/>
      <c r="P569" s="3"/>
      <c r="Q569" s="12"/>
      <c r="R569" s="12"/>
      <c r="S569" s="12"/>
      <c r="T569" s="12"/>
      <c r="U569" s="12"/>
      <c r="V569" s="12"/>
      <c r="W569" s="100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28"/>
      <c r="AT569" s="28"/>
      <c r="AU569" s="94"/>
    </row>
    <row r="570" spans="1:47">
      <c r="A570" s="185"/>
      <c r="B570" s="190"/>
      <c r="C570" s="190"/>
      <c r="D570" s="190"/>
      <c r="E570" s="190"/>
      <c r="F570" s="190"/>
      <c r="G570" s="190"/>
      <c r="H570" s="184"/>
      <c r="I570" s="190"/>
      <c r="J570" s="190"/>
      <c r="K570" s="190"/>
      <c r="L570" s="190"/>
      <c r="M570" s="171"/>
      <c r="N570" s="185"/>
      <c r="O570" s="185"/>
      <c r="P570" s="3"/>
      <c r="Q570" s="12"/>
      <c r="R570" s="12"/>
      <c r="S570" s="12"/>
      <c r="T570" s="12"/>
      <c r="U570" s="12"/>
      <c r="V570" s="12"/>
      <c r="W570" s="185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28"/>
      <c r="AT570" s="28"/>
      <c r="AU570" s="94"/>
    </row>
    <row r="571" spans="1:47">
      <c r="A571" s="185"/>
      <c r="B571" s="190"/>
      <c r="C571" s="190"/>
      <c r="D571" s="190"/>
      <c r="E571" s="190"/>
      <c r="F571" s="190"/>
      <c r="G571" s="190"/>
      <c r="H571" s="184"/>
      <c r="I571" s="190"/>
      <c r="J571" s="190"/>
      <c r="K571" s="190"/>
      <c r="L571" s="190"/>
      <c r="M571" s="171"/>
      <c r="N571" s="185"/>
      <c r="O571" s="185"/>
      <c r="P571" s="3"/>
      <c r="Q571" s="7"/>
      <c r="R571" s="12"/>
      <c r="S571" s="12"/>
      <c r="T571" s="12"/>
      <c r="U571" s="12"/>
      <c r="V571" s="12"/>
      <c r="W571" s="185"/>
      <c r="X571" s="12"/>
      <c r="Y571" s="12"/>
      <c r="Z571" s="12"/>
      <c r="AA571" s="12"/>
      <c r="AB571" s="12"/>
      <c r="AC571" s="100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28"/>
      <c r="AT571" s="28"/>
      <c r="AU571" s="94"/>
    </row>
    <row r="572" spans="1:47">
      <c r="A572" s="185"/>
      <c r="B572" s="190"/>
      <c r="C572" s="190"/>
      <c r="D572" s="190"/>
      <c r="E572" s="190"/>
      <c r="F572" s="190"/>
      <c r="G572" s="190"/>
      <c r="H572" s="184"/>
      <c r="I572" s="190"/>
      <c r="J572" s="190"/>
      <c r="K572" s="190"/>
      <c r="L572" s="190"/>
      <c r="M572" s="171"/>
      <c r="N572" s="185"/>
      <c r="O572" s="185"/>
      <c r="P572" s="3"/>
      <c r="Q572" s="7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28"/>
      <c r="AT572" s="28"/>
      <c r="AU572" s="94"/>
    </row>
    <row r="573" spans="1:47">
      <c r="A573" s="185"/>
      <c r="B573" s="190"/>
      <c r="C573" s="190"/>
      <c r="D573" s="190"/>
      <c r="E573" s="190"/>
      <c r="F573" s="190"/>
      <c r="G573" s="190"/>
      <c r="H573" s="184"/>
      <c r="I573" s="190"/>
      <c r="J573" s="190"/>
      <c r="K573" s="190"/>
      <c r="L573" s="190"/>
      <c r="M573" s="171"/>
      <c r="N573" s="185"/>
      <c r="O573" s="185"/>
      <c r="P573" s="3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85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28"/>
      <c r="AT573" s="28"/>
      <c r="AU573" s="94"/>
    </row>
    <row r="574" spans="1:47">
      <c r="A574" s="185"/>
      <c r="B574" s="190"/>
      <c r="C574" s="190"/>
      <c r="D574" s="190"/>
      <c r="E574" s="190"/>
      <c r="F574" s="190"/>
      <c r="G574" s="190"/>
      <c r="H574" s="184"/>
      <c r="I574" s="190"/>
      <c r="J574" s="190"/>
      <c r="K574" s="190"/>
      <c r="L574" s="190"/>
      <c r="M574" s="171"/>
      <c r="N574" s="185"/>
      <c r="O574" s="185"/>
      <c r="P574" s="3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85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00"/>
      <c r="AP574" s="12"/>
      <c r="AQ574" s="12"/>
      <c r="AR574" s="12"/>
      <c r="AS574" s="28"/>
      <c r="AT574" s="28"/>
      <c r="AU574" s="94"/>
    </row>
    <row r="575" spans="1:47">
      <c r="A575" s="185"/>
      <c r="B575" s="190"/>
      <c r="C575" s="190"/>
      <c r="D575" s="190"/>
      <c r="E575" s="190"/>
      <c r="F575" s="190"/>
      <c r="G575" s="190"/>
      <c r="H575" s="184"/>
      <c r="I575" s="190"/>
      <c r="J575" s="190"/>
      <c r="K575" s="190"/>
      <c r="L575" s="190"/>
      <c r="M575" s="171"/>
      <c r="N575" s="185"/>
      <c r="O575" s="185"/>
      <c r="P575" s="3"/>
      <c r="Q575" s="12"/>
      <c r="R575" s="12"/>
      <c r="S575" s="12"/>
      <c r="T575" s="12"/>
      <c r="U575" s="12"/>
      <c r="V575" s="12"/>
      <c r="W575" s="49"/>
      <c r="X575" s="12"/>
      <c r="Y575" s="12"/>
      <c r="Z575" s="12"/>
      <c r="AA575" s="12"/>
      <c r="AB575" s="12"/>
      <c r="AC575" s="185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28"/>
      <c r="AT575" s="28"/>
      <c r="AU575" s="94"/>
    </row>
    <row r="576" spans="1:47">
      <c r="A576" s="185"/>
      <c r="B576" s="190"/>
      <c r="C576" s="190"/>
      <c r="D576" s="190"/>
      <c r="E576" s="190"/>
      <c r="F576" s="190"/>
      <c r="G576" s="190"/>
      <c r="H576" s="184"/>
      <c r="I576" s="190"/>
      <c r="J576" s="190"/>
      <c r="K576" s="190"/>
      <c r="L576" s="190"/>
      <c r="M576" s="171"/>
      <c r="N576" s="185"/>
      <c r="O576" s="185"/>
      <c r="P576" s="3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85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85"/>
      <c r="AP576" s="12"/>
      <c r="AQ576" s="12"/>
      <c r="AR576" s="12"/>
      <c r="AS576" s="28"/>
      <c r="AT576" s="28"/>
      <c r="AU576" s="94"/>
    </row>
    <row r="577" spans="1:47">
      <c r="A577" s="185"/>
      <c r="B577" s="190"/>
      <c r="C577" s="190"/>
      <c r="D577" s="190"/>
      <c r="E577" s="190"/>
      <c r="F577" s="190"/>
      <c r="G577" s="190"/>
      <c r="H577" s="184"/>
      <c r="I577" s="190"/>
      <c r="J577" s="190"/>
      <c r="K577" s="190"/>
      <c r="L577" s="190"/>
      <c r="M577" s="171"/>
      <c r="N577" s="185"/>
      <c r="O577" s="185"/>
      <c r="P577" s="3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00"/>
      <c r="AJ577" s="12"/>
      <c r="AK577" s="12"/>
      <c r="AL577" s="12"/>
      <c r="AM577" s="12"/>
      <c r="AN577" s="12"/>
      <c r="AO577" s="185"/>
      <c r="AP577" s="12"/>
      <c r="AQ577" s="12"/>
      <c r="AR577" s="12"/>
      <c r="AS577" s="28"/>
      <c r="AT577" s="28"/>
      <c r="AU577" s="94"/>
    </row>
    <row r="578" spans="1:47">
      <c r="A578" s="185"/>
      <c r="B578" s="190"/>
      <c r="C578" s="190"/>
      <c r="D578" s="190"/>
      <c r="E578" s="190"/>
      <c r="F578" s="190"/>
      <c r="G578" s="190"/>
      <c r="H578" s="184"/>
      <c r="I578" s="190"/>
      <c r="J578" s="190"/>
      <c r="K578" s="190"/>
      <c r="L578" s="190"/>
      <c r="M578" s="171"/>
      <c r="N578" s="185"/>
      <c r="O578" s="185"/>
      <c r="P578" s="3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28"/>
      <c r="AT578" s="28"/>
      <c r="AU578" s="94"/>
    </row>
    <row r="579" spans="1:47">
      <c r="A579" s="185"/>
      <c r="B579" s="190"/>
      <c r="C579" s="190"/>
      <c r="D579" s="190"/>
      <c r="E579" s="190"/>
      <c r="F579" s="190"/>
      <c r="G579" s="190"/>
      <c r="H579" s="184"/>
      <c r="I579" s="190"/>
      <c r="J579" s="190"/>
      <c r="K579" s="190"/>
      <c r="L579" s="190"/>
      <c r="M579" s="171"/>
      <c r="N579" s="185"/>
      <c r="O579" s="185"/>
      <c r="P579" s="3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85"/>
      <c r="AJ579" s="12"/>
      <c r="AK579" s="12"/>
      <c r="AL579" s="12"/>
      <c r="AM579" s="12"/>
      <c r="AN579" s="12"/>
      <c r="AO579" s="12"/>
      <c r="AP579" s="12"/>
      <c r="AQ579" s="12"/>
      <c r="AR579" s="12"/>
      <c r="AS579" s="28"/>
      <c r="AT579" s="28"/>
      <c r="AU579" s="94"/>
    </row>
    <row r="580" spans="1:47">
      <c r="A580" s="185"/>
      <c r="B580" s="190"/>
      <c r="C580" s="190"/>
      <c r="D580" s="190"/>
      <c r="E580" s="190"/>
      <c r="F580" s="190"/>
      <c r="G580" s="190"/>
      <c r="H580" s="184"/>
      <c r="I580" s="190"/>
      <c r="J580" s="190"/>
      <c r="K580" s="190"/>
      <c r="L580" s="190"/>
      <c r="M580" s="171"/>
      <c r="N580" s="185"/>
      <c r="O580" s="185"/>
      <c r="P580" s="3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28"/>
      <c r="AT580" s="28"/>
      <c r="AU580" s="94"/>
    </row>
    <row r="581" spans="1:47">
      <c r="A581" s="185"/>
      <c r="B581" s="190"/>
      <c r="C581" s="190"/>
      <c r="D581" s="190"/>
      <c r="E581" s="190"/>
      <c r="F581" s="190"/>
      <c r="G581" s="190"/>
      <c r="H581" s="184"/>
      <c r="I581" s="190"/>
      <c r="J581" s="190"/>
      <c r="K581" s="190"/>
      <c r="L581" s="190"/>
      <c r="M581" s="171"/>
      <c r="N581" s="185"/>
      <c r="O581" s="185"/>
      <c r="P581" s="3"/>
      <c r="Q581" s="100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48"/>
      <c r="AP581" s="12"/>
      <c r="AQ581" s="12"/>
      <c r="AR581" s="12"/>
      <c r="AS581" s="28"/>
      <c r="AT581" s="28"/>
      <c r="AU581" s="94"/>
    </row>
    <row r="582" spans="1:47">
      <c r="A582" s="185"/>
      <c r="B582" s="190"/>
      <c r="C582" s="190"/>
      <c r="D582" s="190"/>
      <c r="E582" s="190"/>
      <c r="F582" s="190"/>
      <c r="G582" s="190"/>
      <c r="H582" s="184"/>
      <c r="I582" s="190"/>
      <c r="J582" s="190"/>
      <c r="K582" s="190"/>
      <c r="L582" s="190"/>
      <c r="M582" s="171"/>
      <c r="N582" s="185"/>
      <c r="O582" s="185"/>
      <c r="P582" s="3"/>
      <c r="Q582" s="7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85"/>
      <c r="AJ582" s="12"/>
      <c r="AK582" s="12"/>
      <c r="AL582" s="12"/>
      <c r="AM582" s="12"/>
      <c r="AN582" s="12"/>
      <c r="AO582" s="48"/>
      <c r="AP582" s="12"/>
      <c r="AQ582" s="12"/>
      <c r="AR582" s="12"/>
      <c r="AS582" s="28"/>
      <c r="AT582" s="28"/>
      <c r="AU582" s="94"/>
    </row>
    <row r="583" spans="1:47">
      <c r="A583" s="185"/>
      <c r="B583" s="190"/>
      <c r="C583" s="190"/>
      <c r="D583" s="190"/>
      <c r="E583" s="190"/>
      <c r="F583" s="190"/>
      <c r="G583" s="190"/>
      <c r="H583" s="184"/>
      <c r="I583" s="190"/>
      <c r="J583" s="190"/>
      <c r="K583" s="190"/>
      <c r="L583" s="190"/>
      <c r="M583" s="171"/>
      <c r="N583" s="185"/>
      <c r="O583" s="185"/>
      <c r="P583" s="3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48"/>
      <c r="AP583" s="12"/>
      <c r="AQ583" s="12"/>
      <c r="AR583" s="12"/>
      <c r="AS583" s="28"/>
      <c r="AT583" s="28"/>
      <c r="AU583" s="94"/>
    </row>
    <row r="584" spans="1:47">
      <c r="A584" s="185"/>
      <c r="B584" s="190"/>
      <c r="C584" s="190"/>
      <c r="D584" s="190"/>
      <c r="E584" s="190"/>
      <c r="F584" s="190"/>
      <c r="G584" s="190"/>
      <c r="H584" s="184"/>
      <c r="I584" s="190"/>
      <c r="J584" s="190"/>
      <c r="K584" s="190"/>
      <c r="L584" s="190"/>
      <c r="M584" s="171"/>
      <c r="N584" s="185"/>
      <c r="O584" s="185"/>
      <c r="P584" s="3"/>
      <c r="Q584" s="7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48"/>
      <c r="AP584" s="12"/>
      <c r="AQ584" s="12"/>
      <c r="AR584" s="12"/>
      <c r="AS584" s="28"/>
      <c r="AT584" s="28"/>
      <c r="AU584" s="94"/>
    </row>
    <row r="585" spans="1:47">
      <c r="A585" s="185"/>
      <c r="B585" s="190"/>
      <c r="C585" s="190"/>
      <c r="D585" s="190"/>
      <c r="E585" s="190"/>
      <c r="F585" s="190"/>
      <c r="G585" s="190"/>
      <c r="H585" s="184"/>
      <c r="I585" s="190"/>
      <c r="J585" s="190"/>
      <c r="K585" s="190"/>
      <c r="L585" s="190"/>
      <c r="M585" s="171"/>
      <c r="N585" s="185"/>
      <c r="O585" s="185"/>
      <c r="P585" s="3"/>
      <c r="Q585" s="7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85"/>
      <c r="AJ585" s="12"/>
      <c r="AK585" s="12"/>
      <c r="AL585" s="12"/>
      <c r="AM585" s="12"/>
      <c r="AN585" s="12"/>
      <c r="AO585" s="48"/>
      <c r="AP585" s="12"/>
      <c r="AQ585" s="12"/>
      <c r="AR585" s="12"/>
      <c r="AS585" s="28"/>
      <c r="AT585" s="28"/>
      <c r="AU585" s="94"/>
    </row>
    <row r="586" spans="1:47">
      <c r="A586" s="185"/>
      <c r="B586" s="190"/>
      <c r="C586" s="190"/>
      <c r="D586" s="190"/>
      <c r="E586" s="190"/>
      <c r="F586" s="190"/>
      <c r="G586" s="190"/>
      <c r="H586" s="184"/>
      <c r="I586" s="190"/>
      <c r="J586" s="190"/>
      <c r="K586" s="190"/>
      <c r="L586" s="190"/>
      <c r="M586" s="171"/>
      <c r="N586" s="185"/>
      <c r="O586" s="185"/>
      <c r="P586" s="3"/>
      <c r="Q586" s="7"/>
      <c r="R586" s="12"/>
      <c r="S586" s="12"/>
      <c r="T586" s="12"/>
      <c r="U586" s="12"/>
      <c r="V586" s="12"/>
      <c r="W586" s="100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85"/>
      <c r="AJ586" s="12"/>
      <c r="AK586" s="12"/>
      <c r="AL586" s="12"/>
      <c r="AM586" s="12"/>
      <c r="AN586" s="12"/>
      <c r="AO586" s="48"/>
      <c r="AP586" s="12"/>
      <c r="AQ586" s="12"/>
      <c r="AR586" s="12"/>
      <c r="AS586" s="28"/>
      <c r="AT586" s="28"/>
      <c r="AU586" s="94"/>
    </row>
    <row r="587" spans="1:47">
      <c r="A587" s="185"/>
      <c r="B587" s="190"/>
      <c r="C587" s="190"/>
      <c r="D587" s="190"/>
      <c r="E587" s="190"/>
      <c r="F587" s="190"/>
      <c r="G587" s="190"/>
      <c r="H587" s="184"/>
      <c r="I587" s="190"/>
      <c r="J587" s="190"/>
      <c r="K587" s="190"/>
      <c r="L587" s="190"/>
      <c r="M587" s="171"/>
      <c r="N587" s="185"/>
      <c r="O587" s="185"/>
      <c r="P587" s="3"/>
      <c r="Q587" s="7"/>
      <c r="R587" s="12"/>
      <c r="S587" s="12"/>
      <c r="T587" s="12"/>
      <c r="U587" s="12"/>
      <c r="V587" s="12"/>
      <c r="W587" s="13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48"/>
      <c r="AP587" s="12"/>
      <c r="AQ587" s="12"/>
      <c r="AR587" s="12"/>
      <c r="AS587" s="28"/>
      <c r="AT587" s="28"/>
      <c r="AU587" s="94"/>
    </row>
    <row r="588" spans="1:47" ht="18.75">
      <c r="A588" s="185"/>
      <c r="B588" s="190"/>
      <c r="C588" s="190"/>
      <c r="D588" s="190"/>
      <c r="E588" s="190"/>
      <c r="F588" s="190"/>
      <c r="G588" s="190"/>
      <c r="H588" s="184"/>
      <c r="I588" s="190"/>
      <c r="J588" s="190"/>
      <c r="K588" s="190"/>
      <c r="L588" s="190"/>
      <c r="M588" s="171"/>
      <c r="N588" s="185"/>
      <c r="O588" s="185"/>
      <c r="P588" s="3"/>
      <c r="Q588" s="61"/>
      <c r="R588" s="12"/>
      <c r="S588" s="12"/>
      <c r="T588" s="12"/>
      <c r="U588" s="12"/>
      <c r="V588" s="12"/>
      <c r="W588" s="185"/>
      <c r="X588" s="12"/>
      <c r="Y588" s="12"/>
      <c r="Z588" s="12"/>
      <c r="AA588" s="12"/>
      <c r="AB588" s="12"/>
      <c r="AC588" s="100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48"/>
      <c r="AP588" s="12"/>
      <c r="AQ588" s="12"/>
      <c r="AR588" s="12"/>
      <c r="AS588" s="28"/>
      <c r="AT588" s="28"/>
      <c r="AU588" s="94"/>
    </row>
    <row r="589" spans="1:47" ht="18.75">
      <c r="A589" s="185"/>
      <c r="B589" s="190"/>
      <c r="C589" s="190"/>
      <c r="D589" s="190"/>
      <c r="E589" s="190"/>
      <c r="F589" s="190"/>
      <c r="G589" s="190"/>
      <c r="H589" s="184"/>
      <c r="I589" s="190"/>
      <c r="J589" s="190"/>
      <c r="K589" s="190"/>
      <c r="L589" s="190"/>
      <c r="M589" s="171"/>
      <c r="N589" s="185"/>
      <c r="O589" s="185"/>
      <c r="P589" s="3"/>
      <c r="Q589" s="61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48"/>
      <c r="AP589" s="12"/>
      <c r="AQ589" s="12"/>
      <c r="AR589" s="12"/>
      <c r="AS589" s="28"/>
      <c r="AT589" s="28"/>
      <c r="AU589" s="94"/>
    </row>
    <row r="590" spans="1:47">
      <c r="A590" s="185"/>
      <c r="B590" s="190"/>
      <c r="C590" s="190"/>
      <c r="D590" s="190"/>
      <c r="E590" s="190"/>
      <c r="F590" s="190"/>
      <c r="G590" s="190"/>
      <c r="H590" s="184"/>
      <c r="I590" s="190"/>
      <c r="J590" s="190"/>
      <c r="K590" s="190"/>
      <c r="L590" s="190"/>
      <c r="M590" s="171"/>
      <c r="N590" s="185"/>
      <c r="O590" s="185"/>
      <c r="P590" s="3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85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48"/>
      <c r="AP590" s="12"/>
      <c r="AQ590" s="12"/>
      <c r="AR590" s="12"/>
      <c r="AS590" s="28"/>
      <c r="AT590" s="28"/>
      <c r="AU590" s="94"/>
    </row>
    <row r="591" spans="1:47">
      <c r="A591" s="185"/>
      <c r="B591" s="190"/>
      <c r="C591" s="190"/>
      <c r="D591" s="190"/>
      <c r="E591" s="190"/>
      <c r="F591" s="190"/>
      <c r="G591" s="190"/>
      <c r="H591" s="184"/>
      <c r="I591" s="190"/>
      <c r="J591" s="190"/>
      <c r="K591" s="190"/>
      <c r="L591" s="190"/>
      <c r="M591" s="171"/>
      <c r="N591" s="185"/>
      <c r="O591" s="185"/>
      <c r="P591" s="3"/>
      <c r="Q591" s="48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85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48"/>
      <c r="AP591" s="12"/>
      <c r="AQ591" s="12"/>
      <c r="AR591" s="12"/>
      <c r="AS591" s="28"/>
      <c r="AT591" s="28"/>
      <c r="AU591" s="94"/>
    </row>
    <row r="592" spans="1:47">
      <c r="A592" s="185"/>
      <c r="B592" s="190"/>
      <c r="C592" s="190"/>
      <c r="D592" s="190"/>
      <c r="E592" s="190"/>
      <c r="F592" s="190"/>
      <c r="G592" s="190"/>
      <c r="H592" s="184"/>
      <c r="I592" s="190"/>
      <c r="J592" s="190"/>
      <c r="K592" s="190"/>
      <c r="L592" s="190"/>
      <c r="M592" s="171"/>
      <c r="N592" s="185"/>
      <c r="O592" s="185"/>
      <c r="P592" s="3"/>
      <c r="Q592" s="48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48"/>
      <c r="AP592" s="12"/>
      <c r="AQ592" s="12"/>
      <c r="AR592" s="12"/>
      <c r="AS592" s="28"/>
      <c r="AT592" s="28"/>
      <c r="AU592" s="94"/>
    </row>
    <row r="593" spans="1:47">
      <c r="A593" s="185"/>
      <c r="B593" s="190"/>
      <c r="C593" s="190"/>
      <c r="D593" s="190"/>
      <c r="E593" s="190"/>
      <c r="F593" s="190"/>
      <c r="G593" s="190"/>
      <c r="H593" s="184"/>
      <c r="I593" s="190"/>
      <c r="J593" s="190"/>
      <c r="K593" s="190"/>
      <c r="L593" s="190"/>
      <c r="M593" s="171"/>
      <c r="N593" s="185"/>
      <c r="O593" s="185"/>
      <c r="P593" s="3"/>
      <c r="Q593" s="48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3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48"/>
      <c r="AP593" s="12"/>
      <c r="AQ593" s="12"/>
      <c r="AR593" s="12"/>
      <c r="AS593" s="28"/>
      <c r="AT593" s="28"/>
      <c r="AU593" s="94"/>
    </row>
    <row r="594" spans="1:47">
      <c r="A594" s="185"/>
      <c r="B594" s="190"/>
      <c r="C594" s="190"/>
      <c r="D594" s="190"/>
      <c r="E594" s="190"/>
      <c r="F594" s="190"/>
      <c r="G594" s="190"/>
      <c r="H594" s="184"/>
      <c r="I594" s="190"/>
      <c r="J594" s="190"/>
      <c r="K594" s="190"/>
      <c r="L594" s="190"/>
      <c r="M594" s="171"/>
      <c r="N594" s="185"/>
      <c r="O594" s="185"/>
      <c r="P594" s="3"/>
      <c r="Q594" s="48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48"/>
      <c r="AP594" s="12"/>
      <c r="AQ594" s="12"/>
      <c r="AR594" s="12"/>
      <c r="AS594" s="28"/>
      <c r="AT594" s="28"/>
      <c r="AU594" s="94"/>
    </row>
    <row r="595" spans="1:47">
      <c r="A595" s="185"/>
      <c r="B595" s="190"/>
      <c r="C595" s="190"/>
      <c r="D595" s="190"/>
      <c r="E595" s="190"/>
      <c r="F595" s="190"/>
      <c r="G595" s="190"/>
      <c r="H595" s="184"/>
      <c r="I595" s="190"/>
      <c r="J595" s="190"/>
      <c r="K595" s="190"/>
      <c r="L595" s="190"/>
      <c r="M595" s="171"/>
      <c r="N595" s="185"/>
      <c r="O595" s="185"/>
      <c r="P595" s="3"/>
      <c r="Q595" s="48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85"/>
      <c r="AJ595" s="12"/>
      <c r="AK595" s="12"/>
      <c r="AL595" s="12"/>
      <c r="AM595" s="12"/>
      <c r="AN595" s="12"/>
      <c r="AO595" s="48"/>
      <c r="AP595" s="12"/>
      <c r="AQ595" s="12"/>
      <c r="AR595" s="12"/>
      <c r="AS595" s="28"/>
      <c r="AT595" s="28"/>
      <c r="AU595" s="94"/>
    </row>
    <row r="596" spans="1:47">
      <c r="A596" s="185"/>
      <c r="B596" s="190"/>
      <c r="C596" s="190"/>
      <c r="D596" s="190"/>
      <c r="E596" s="190"/>
      <c r="F596" s="190"/>
      <c r="G596" s="190"/>
      <c r="H596" s="184"/>
      <c r="I596" s="190"/>
      <c r="J596" s="190"/>
      <c r="K596" s="190"/>
      <c r="L596" s="190"/>
      <c r="M596" s="171"/>
      <c r="N596" s="185"/>
      <c r="O596" s="185"/>
      <c r="P596" s="3"/>
      <c r="Q596" s="48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48"/>
      <c r="AP596" s="12"/>
      <c r="AQ596" s="12"/>
      <c r="AR596" s="12"/>
      <c r="AS596" s="28"/>
      <c r="AT596" s="28"/>
      <c r="AU596" s="94"/>
    </row>
    <row r="597" spans="1:47">
      <c r="A597" s="185"/>
      <c r="B597" s="190"/>
      <c r="C597" s="190"/>
      <c r="D597" s="190"/>
      <c r="E597" s="190"/>
      <c r="F597" s="190"/>
      <c r="G597" s="190"/>
      <c r="H597" s="184"/>
      <c r="I597" s="190"/>
      <c r="J597" s="190"/>
      <c r="K597" s="190"/>
      <c r="L597" s="190"/>
      <c r="M597" s="171"/>
      <c r="N597" s="185"/>
      <c r="O597" s="185"/>
      <c r="P597" s="3"/>
      <c r="Q597" s="100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48"/>
      <c r="AP597" s="12"/>
      <c r="AQ597" s="12"/>
      <c r="AR597" s="12"/>
      <c r="AS597" s="28"/>
      <c r="AT597" s="28"/>
      <c r="AU597" s="94"/>
    </row>
    <row r="598" spans="1:47">
      <c r="A598" s="185"/>
      <c r="B598" s="190"/>
      <c r="C598" s="190"/>
      <c r="D598" s="190"/>
      <c r="E598" s="190"/>
      <c r="F598" s="190"/>
      <c r="G598" s="190"/>
      <c r="H598" s="184"/>
      <c r="I598" s="190"/>
      <c r="J598" s="190"/>
      <c r="K598" s="190"/>
      <c r="L598" s="190"/>
      <c r="M598" s="171"/>
      <c r="N598" s="185"/>
      <c r="O598" s="185"/>
      <c r="P598" s="3"/>
      <c r="Q598" s="7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48"/>
      <c r="AP598" s="12"/>
      <c r="AQ598" s="12"/>
      <c r="AR598" s="12"/>
      <c r="AS598" s="28"/>
      <c r="AT598" s="28"/>
      <c r="AU598" s="94"/>
    </row>
    <row r="599" spans="1:47">
      <c r="A599" s="185"/>
      <c r="B599" s="190"/>
      <c r="C599" s="190"/>
      <c r="D599" s="190"/>
      <c r="E599" s="190"/>
      <c r="F599" s="190"/>
      <c r="G599" s="190"/>
      <c r="H599" s="184"/>
      <c r="I599" s="190"/>
      <c r="J599" s="190"/>
      <c r="K599" s="190"/>
      <c r="L599" s="190"/>
      <c r="M599" s="171"/>
      <c r="N599" s="185"/>
      <c r="O599" s="185"/>
      <c r="P599" s="3"/>
      <c r="Q599" s="7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48"/>
      <c r="AP599" s="12"/>
      <c r="AQ599" s="12"/>
      <c r="AR599" s="12"/>
      <c r="AS599" s="28"/>
      <c r="AT599" s="28"/>
      <c r="AU599" s="94"/>
    </row>
    <row r="600" spans="1:47">
      <c r="A600" s="185"/>
      <c r="B600" s="190"/>
      <c r="C600" s="190"/>
      <c r="D600" s="190"/>
      <c r="E600" s="190"/>
      <c r="F600" s="190"/>
      <c r="G600" s="190"/>
      <c r="H600" s="184"/>
      <c r="I600" s="190"/>
      <c r="J600" s="190"/>
      <c r="K600" s="190"/>
      <c r="L600" s="190"/>
      <c r="M600" s="171"/>
      <c r="N600" s="185"/>
      <c r="O600" s="185"/>
      <c r="P600" s="3"/>
      <c r="Q600" s="7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48"/>
      <c r="AP600" s="12"/>
      <c r="AQ600" s="12"/>
      <c r="AR600" s="12"/>
      <c r="AS600" s="28"/>
      <c r="AT600" s="28"/>
      <c r="AU600" s="94"/>
    </row>
    <row r="601" spans="1:47">
      <c r="A601" s="185"/>
      <c r="B601" s="190"/>
      <c r="C601" s="190"/>
      <c r="D601" s="190"/>
      <c r="E601" s="190"/>
      <c r="F601" s="190"/>
      <c r="G601" s="190"/>
      <c r="H601" s="184"/>
      <c r="I601" s="190"/>
      <c r="J601" s="190"/>
      <c r="K601" s="190"/>
      <c r="L601" s="190"/>
      <c r="M601" s="171"/>
      <c r="N601" s="185"/>
      <c r="O601" s="185"/>
      <c r="P601" s="3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48"/>
      <c r="AP601" s="12"/>
      <c r="AQ601" s="12"/>
      <c r="AR601" s="12"/>
      <c r="AS601" s="28"/>
      <c r="AT601" s="28"/>
      <c r="AU601" s="94"/>
    </row>
    <row r="602" spans="1:47">
      <c r="A602" s="185"/>
      <c r="B602" s="190"/>
      <c r="C602" s="190"/>
      <c r="D602" s="190"/>
      <c r="E602" s="190"/>
      <c r="F602" s="190"/>
      <c r="G602" s="190"/>
      <c r="H602" s="184"/>
      <c r="I602" s="190"/>
      <c r="J602" s="190"/>
      <c r="K602" s="190"/>
      <c r="L602" s="190"/>
      <c r="M602" s="171"/>
      <c r="N602" s="185"/>
      <c r="O602" s="185"/>
      <c r="P602" s="3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48"/>
      <c r="AP602" s="12"/>
      <c r="AQ602" s="12"/>
      <c r="AR602" s="12"/>
      <c r="AS602" s="28"/>
      <c r="AT602" s="28"/>
      <c r="AU602" s="94"/>
    </row>
    <row r="603" spans="1:47">
      <c r="A603" s="185"/>
      <c r="B603" s="190"/>
      <c r="C603" s="190"/>
      <c r="D603" s="190"/>
      <c r="E603" s="190"/>
      <c r="F603" s="190"/>
      <c r="G603" s="190"/>
      <c r="H603" s="184"/>
      <c r="I603" s="190"/>
      <c r="J603" s="190"/>
      <c r="K603" s="190"/>
      <c r="L603" s="190"/>
      <c r="M603" s="171"/>
      <c r="N603" s="185"/>
      <c r="O603" s="185"/>
      <c r="P603" s="3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48"/>
      <c r="AP603" s="12"/>
      <c r="AQ603" s="12"/>
      <c r="AR603" s="12"/>
      <c r="AS603" s="28"/>
      <c r="AT603" s="28"/>
      <c r="AU603" s="94"/>
    </row>
    <row r="604" spans="1:47">
      <c r="A604" s="185"/>
      <c r="B604" s="190"/>
      <c r="C604" s="190"/>
      <c r="D604" s="190"/>
      <c r="E604" s="190"/>
      <c r="F604" s="190"/>
      <c r="G604" s="190"/>
      <c r="H604" s="184"/>
      <c r="I604" s="190"/>
      <c r="J604" s="190"/>
      <c r="K604" s="190"/>
      <c r="L604" s="190"/>
      <c r="M604" s="171"/>
      <c r="N604" s="185"/>
      <c r="O604" s="185"/>
      <c r="P604" s="3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48"/>
      <c r="AP604" s="12"/>
      <c r="AQ604" s="12"/>
      <c r="AR604" s="12"/>
      <c r="AS604" s="28"/>
      <c r="AT604" s="28"/>
      <c r="AU604" s="94"/>
    </row>
    <row r="605" spans="1:47">
      <c r="A605" s="185"/>
      <c r="B605" s="190"/>
      <c r="C605" s="190"/>
      <c r="D605" s="190"/>
      <c r="E605" s="190"/>
      <c r="F605" s="190"/>
      <c r="G605" s="190"/>
      <c r="H605" s="184"/>
      <c r="I605" s="190"/>
      <c r="J605" s="190"/>
      <c r="K605" s="190"/>
      <c r="L605" s="190"/>
      <c r="M605" s="171"/>
      <c r="N605" s="185"/>
      <c r="O605" s="185"/>
      <c r="P605" s="3"/>
      <c r="Q605" s="12"/>
      <c r="R605" s="12"/>
      <c r="S605" s="12"/>
      <c r="T605" s="12"/>
      <c r="U605" s="12"/>
      <c r="V605" s="12"/>
      <c r="W605" s="185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48"/>
      <c r="AP605" s="12"/>
      <c r="AQ605" s="12"/>
      <c r="AR605" s="12"/>
      <c r="AS605" s="28"/>
      <c r="AT605" s="28"/>
      <c r="AU605" s="94"/>
    </row>
    <row r="606" spans="1:47">
      <c r="A606" s="185"/>
      <c r="B606" s="190"/>
      <c r="C606" s="190"/>
      <c r="D606" s="190"/>
      <c r="E606" s="190"/>
      <c r="F606" s="190"/>
      <c r="G606" s="190"/>
      <c r="H606" s="184"/>
      <c r="I606" s="190"/>
      <c r="J606" s="190"/>
      <c r="K606" s="190"/>
      <c r="L606" s="190"/>
      <c r="M606" s="171"/>
      <c r="N606" s="185"/>
      <c r="O606" s="185"/>
      <c r="P606" s="3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85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48"/>
      <c r="AP606" s="12"/>
      <c r="AQ606" s="12"/>
      <c r="AR606" s="12"/>
      <c r="AS606" s="28"/>
      <c r="AT606" s="28"/>
      <c r="AU606" s="94"/>
    </row>
    <row r="607" spans="1:47">
      <c r="A607" s="185"/>
      <c r="B607" s="190"/>
      <c r="C607" s="190"/>
      <c r="D607" s="190"/>
      <c r="E607" s="190"/>
      <c r="F607" s="190"/>
      <c r="G607" s="190"/>
      <c r="H607" s="184"/>
      <c r="I607" s="190"/>
      <c r="J607" s="190"/>
      <c r="K607" s="190"/>
      <c r="L607" s="190"/>
      <c r="M607" s="171"/>
      <c r="N607" s="185"/>
      <c r="O607" s="185"/>
      <c r="P607" s="3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48"/>
      <c r="AP607" s="12"/>
      <c r="AQ607" s="12"/>
      <c r="AR607" s="12"/>
      <c r="AS607" s="28"/>
      <c r="AT607" s="28"/>
      <c r="AU607" s="94"/>
    </row>
    <row r="608" spans="1:47">
      <c r="A608" s="185"/>
      <c r="B608" s="190"/>
      <c r="C608" s="190"/>
      <c r="D608" s="190"/>
      <c r="E608" s="190"/>
      <c r="F608" s="190"/>
      <c r="G608" s="190"/>
      <c r="H608" s="184"/>
      <c r="I608" s="190"/>
      <c r="J608" s="190"/>
      <c r="K608" s="190"/>
      <c r="L608" s="190"/>
      <c r="M608" s="171"/>
      <c r="N608" s="185"/>
      <c r="O608" s="185"/>
      <c r="P608" s="3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48"/>
      <c r="AP608" s="12"/>
      <c r="AQ608" s="12"/>
      <c r="AR608" s="12"/>
      <c r="AS608" s="28"/>
      <c r="AT608" s="28"/>
      <c r="AU608" s="94"/>
    </row>
    <row r="609" spans="1:47">
      <c r="A609" s="185"/>
      <c r="B609" s="190"/>
      <c r="C609" s="190"/>
      <c r="D609" s="190"/>
      <c r="E609" s="190"/>
      <c r="F609" s="190"/>
      <c r="G609" s="190"/>
      <c r="H609" s="184"/>
      <c r="I609" s="190"/>
      <c r="J609" s="190"/>
      <c r="K609" s="190"/>
      <c r="L609" s="190"/>
      <c r="M609" s="171"/>
      <c r="N609" s="185"/>
      <c r="O609" s="185"/>
      <c r="P609" s="3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48"/>
      <c r="AP609" s="12"/>
      <c r="AQ609" s="12"/>
      <c r="AR609" s="12"/>
      <c r="AS609" s="28"/>
      <c r="AT609" s="28"/>
      <c r="AU609" s="94"/>
    </row>
    <row r="610" spans="1:47">
      <c r="A610" s="185"/>
      <c r="B610" s="190"/>
      <c r="C610" s="190"/>
      <c r="D610" s="190"/>
      <c r="E610" s="190"/>
      <c r="F610" s="190"/>
      <c r="G610" s="190"/>
      <c r="H610" s="184"/>
      <c r="I610" s="190"/>
      <c r="J610" s="190"/>
      <c r="K610" s="190"/>
      <c r="L610" s="190"/>
      <c r="M610" s="171"/>
      <c r="N610" s="185"/>
      <c r="O610" s="185"/>
      <c r="P610" s="3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00"/>
      <c r="AP610" s="12"/>
      <c r="AQ610" s="12"/>
      <c r="AR610" s="12"/>
      <c r="AS610" s="28"/>
      <c r="AT610" s="28"/>
      <c r="AU610" s="94"/>
    </row>
    <row r="611" spans="1:47">
      <c r="A611" s="185"/>
      <c r="B611" s="190"/>
      <c r="C611" s="190"/>
      <c r="D611" s="190"/>
      <c r="E611" s="190"/>
      <c r="F611" s="190"/>
      <c r="G611" s="190"/>
      <c r="H611" s="184"/>
      <c r="I611" s="190"/>
      <c r="J611" s="190"/>
      <c r="K611" s="190"/>
      <c r="L611" s="190"/>
      <c r="M611" s="171"/>
      <c r="N611" s="185"/>
      <c r="O611" s="185"/>
      <c r="P611" s="3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48"/>
      <c r="AP611" s="12"/>
      <c r="AQ611" s="12"/>
      <c r="AR611" s="12"/>
      <c r="AS611" s="28"/>
      <c r="AT611" s="28"/>
      <c r="AU611" s="94"/>
    </row>
    <row r="612" spans="1:47">
      <c r="A612" s="185"/>
      <c r="B612" s="190"/>
      <c r="C612" s="190"/>
      <c r="D612" s="190"/>
      <c r="E612" s="190"/>
      <c r="F612" s="190"/>
      <c r="G612" s="190"/>
      <c r="H612" s="184"/>
      <c r="I612" s="190"/>
      <c r="J612" s="190"/>
      <c r="K612" s="190"/>
      <c r="L612" s="190"/>
      <c r="M612" s="171"/>
      <c r="N612" s="185"/>
      <c r="O612" s="185"/>
      <c r="P612" s="3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00"/>
      <c r="AJ612" s="12"/>
      <c r="AK612" s="12"/>
      <c r="AL612" s="12"/>
      <c r="AM612" s="12"/>
      <c r="AN612" s="12"/>
      <c r="AO612" s="12"/>
      <c r="AP612" s="12"/>
      <c r="AQ612" s="12"/>
      <c r="AR612" s="12"/>
      <c r="AS612" s="28"/>
      <c r="AT612" s="28"/>
      <c r="AU612" s="94"/>
    </row>
    <row r="613" spans="1:47">
      <c r="A613" s="185"/>
      <c r="B613" s="190"/>
      <c r="C613" s="190"/>
      <c r="D613" s="190"/>
      <c r="E613" s="190"/>
      <c r="F613" s="190"/>
      <c r="G613" s="190"/>
      <c r="H613" s="184"/>
      <c r="I613" s="190"/>
      <c r="J613" s="190"/>
      <c r="K613" s="190"/>
      <c r="L613" s="190"/>
      <c r="M613" s="171"/>
      <c r="N613" s="185"/>
      <c r="O613" s="185"/>
      <c r="P613" s="3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3"/>
      <c r="AJ613" s="12"/>
      <c r="AK613" s="12"/>
      <c r="AL613" s="12"/>
      <c r="AM613" s="12"/>
      <c r="AN613" s="12"/>
      <c r="AO613" s="12"/>
      <c r="AP613" s="12"/>
      <c r="AQ613" s="12"/>
      <c r="AR613" s="12"/>
      <c r="AS613" s="28"/>
      <c r="AT613" s="28"/>
      <c r="AU613" s="94"/>
    </row>
    <row r="614" spans="1:47">
      <c r="A614" s="185"/>
      <c r="B614" s="190"/>
      <c r="C614" s="190"/>
      <c r="D614" s="190"/>
      <c r="E614" s="190"/>
      <c r="F614" s="190"/>
      <c r="G614" s="190"/>
      <c r="H614" s="184"/>
      <c r="I614" s="190"/>
      <c r="J614" s="190"/>
      <c r="K614" s="190"/>
      <c r="L614" s="190"/>
      <c r="M614" s="171"/>
      <c r="N614" s="185"/>
      <c r="O614" s="185"/>
      <c r="P614" s="3"/>
      <c r="Q614" s="7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85"/>
      <c r="AJ614" s="12"/>
      <c r="AK614" s="12"/>
      <c r="AL614" s="12"/>
      <c r="AM614" s="12"/>
      <c r="AN614" s="12"/>
      <c r="AO614" s="185"/>
      <c r="AP614" s="12"/>
      <c r="AQ614" s="12"/>
      <c r="AR614" s="12"/>
      <c r="AS614" s="28"/>
      <c r="AT614" s="28"/>
      <c r="AU614" s="94"/>
    </row>
    <row r="615" spans="1:47">
      <c r="A615" s="185"/>
      <c r="B615" s="190"/>
      <c r="C615" s="190"/>
      <c r="D615" s="190"/>
      <c r="E615" s="190"/>
      <c r="F615" s="190"/>
      <c r="G615" s="190"/>
      <c r="H615" s="184"/>
      <c r="I615" s="190"/>
      <c r="J615" s="190"/>
      <c r="K615" s="190"/>
      <c r="L615" s="190"/>
      <c r="M615" s="171"/>
      <c r="N615" s="185"/>
      <c r="O615" s="185"/>
      <c r="P615" s="3"/>
      <c r="Q615" s="7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85"/>
      <c r="AJ615" s="12"/>
      <c r="AK615" s="12"/>
      <c r="AL615" s="12"/>
      <c r="AM615" s="12"/>
      <c r="AN615" s="12"/>
      <c r="AO615" s="12"/>
      <c r="AP615" s="12"/>
      <c r="AQ615" s="12"/>
      <c r="AR615" s="12"/>
      <c r="AS615" s="28"/>
      <c r="AT615" s="28"/>
      <c r="AU615" s="94"/>
    </row>
    <row r="616" spans="1:47" ht="18.75">
      <c r="A616" s="185"/>
      <c r="B616" s="190"/>
      <c r="C616" s="190"/>
      <c r="D616" s="190"/>
      <c r="E616" s="190"/>
      <c r="F616" s="190"/>
      <c r="G616" s="190"/>
      <c r="H616" s="184"/>
      <c r="I616" s="190"/>
      <c r="J616" s="190"/>
      <c r="K616" s="190"/>
      <c r="L616" s="190"/>
      <c r="M616" s="171"/>
      <c r="N616" s="185"/>
      <c r="O616" s="185"/>
      <c r="P616" s="3"/>
      <c r="Q616" s="7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61"/>
      <c r="AJ616" s="12"/>
      <c r="AK616" s="12"/>
      <c r="AL616" s="12"/>
      <c r="AM616" s="12"/>
      <c r="AN616" s="12"/>
      <c r="AO616" s="13"/>
      <c r="AP616" s="12"/>
      <c r="AQ616" s="12"/>
      <c r="AR616" s="12"/>
      <c r="AS616" s="28"/>
      <c r="AT616" s="28"/>
      <c r="AU616" s="94"/>
    </row>
    <row r="617" spans="1:47">
      <c r="A617" s="185"/>
      <c r="B617" s="190"/>
      <c r="C617" s="190"/>
      <c r="D617" s="190"/>
      <c r="E617" s="190"/>
      <c r="F617" s="190"/>
      <c r="G617" s="190"/>
      <c r="H617" s="184"/>
      <c r="I617" s="190"/>
      <c r="J617" s="190"/>
      <c r="K617" s="190"/>
      <c r="L617" s="190"/>
      <c r="M617" s="171"/>
      <c r="N617" s="185"/>
      <c r="O617" s="185"/>
      <c r="P617" s="3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85"/>
      <c r="AJ617" s="12"/>
      <c r="AK617" s="12"/>
      <c r="AL617" s="12"/>
      <c r="AM617" s="12"/>
      <c r="AN617" s="12"/>
      <c r="AO617" s="12"/>
      <c r="AP617" s="12"/>
      <c r="AQ617" s="12"/>
      <c r="AR617" s="12"/>
      <c r="AS617" s="28"/>
      <c r="AT617" s="28"/>
      <c r="AU617" s="94"/>
    </row>
    <row r="618" spans="1:47">
      <c r="A618" s="185"/>
      <c r="B618" s="190"/>
      <c r="C618" s="190"/>
      <c r="D618" s="190"/>
      <c r="E618" s="190"/>
      <c r="F618" s="190"/>
      <c r="G618" s="190"/>
      <c r="H618" s="184"/>
      <c r="I618" s="190"/>
      <c r="J618" s="190"/>
      <c r="K618" s="190"/>
      <c r="L618" s="190"/>
      <c r="M618" s="171"/>
      <c r="N618" s="185"/>
      <c r="O618" s="185"/>
      <c r="P618" s="3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85"/>
      <c r="AJ618" s="12"/>
      <c r="AK618" s="12"/>
      <c r="AL618" s="12"/>
      <c r="AM618" s="12"/>
      <c r="AN618" s="12"/>
      <c r="AO618" s="12"/>
      <c r="AP618" s="12"/>
      <c r="AQ618" s="12"/>
      <c r="AR618" s="12"/>
      <c r="AS618" s="28"/>
      <c r="AT618" s="28"/>
      <c r="AU618" s="94"/>
    </row>
    <row r="619" spans="1:47" ht="18.75">
      <c r="A619" s="185"/>
      <c r="B619" s="190"/>
      <c r="C619" s="190"/>
      <c r="D619" s="190"/>
      <c r="E619" s="190"/>
      <c r="F619" s="190"/>
      <c r="G619" s="190"/>
      <c r="H619" s="184"/>
      <c r="I619" s="190"/>
      <c r="J619" s="190"/>
      <c r="K619" s="190"/>
      <c r="L619" s="190"/>
      <c r="M619" s="171"/>
      <c r="N619" s="185"/>
      <c r="O619" s="185"/>
      <c r="P619" s="3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61"/>
      <c r="AJ619" s="12"/>
      <c r="AK619" s="12"/>
      <c r="AL619" s="12"/>
      <c r="AM619" s="12"/>
      <c r="AN619" s="12"/>
      <c r="AO619" s="12"/>
      <c r="AP619" s="12"/>
      <c r="AQ619" s="12"/>
      <c r="AR619" s="12"/>
      <c r="AS619" s="28"/>
      <c r="AT619" s="28"/>
      <c r="AU619" s="94"/>
    </row>
    <row r="620" spans="1:47" ht="18.75">
      <c r="A620" s="185"/>
      <c r="B620" s="190"/>
      <c r="C620" s="190"/>
      <c r="D620" s="190"/>
      <c r="E620" s="190"/>
      <c r="F620" s="190"/>
      <c r="G620" s="190"/>
      <c r="H620" s="184"/>
      <c r="I620" s="190"/>
      <c r="J620" s="190"/>
      <c r="K620" s="190"/>
      <c r="L620" s="190"/>
      <c r="M620" s="171"/>
      <c r="N620" s="185"/>
      <c r="O620" s="185"/>
      <c r="P620" s="3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61"/>
      <c r="AJ620" s="12"/>
      <c r="AK620" s="12"/>
      <c r="AL620" s="12"/>
      <c r="AM620" s="12"/>
      <c r="AN620" s="12"/>
      <c r="AO620" s="12"/>
      <c r="AP620" s="12"/>
      <c r="AQ620" s="12"/>
      <c r="AR620" s="12"/>
      <c r="AS620" s="28"/>
      <c r="AT620" s="28"/>
      <c r="AU620" s="94"/>
    </row>
    <row r="621" spans="1:47" ht="18.75">
      <c r="A621" s="185"/>
      <c r="B621" s="190"/>
      <c r="C621" s="190"/>
      <c r="D621" s="190"/>
      <c r="E621" s="190"/>
      <c r="F621" s="190"/>
      <c r="G621" s="190"/>
      <c r="H621" s="184"/>
      <c r="I621" s="190"/>
      <c r="J621" s="190"/>
      <c r="K621" s="190"/>
      <c r="L621" s="190"/>
      <c r="M621" s="171"/>
      <c r="N621" s="185"/>
      <c r="O621" s="185"/>
      <c r="P621" s="3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61"/>
      <c r="AJ621" s="12"/>
      <c r="AK621" s="12"/>
      <c r="AL621" s="12"/>
      <c r="AM621" s="12"/>
      <c r="AN621" s="12"/>
      <c r="AO621" s="12"/>
      <c r="AP621" s="12"/>
      <c r="AQ621" s="12"/>
      <c r="AR621" s="12"/>
      <c r="AS621" s="28"/>
      <c r="AT621" s="28"/>
      <c r="AU621" s="94"/>
    </row>
    <row r="622" spans="1:47" ht="18.75">
      <c r="A622" s="185"/>
      <c r="B622" s="190"/>
      <c r="C622" s="190"/>
      <c r="D622" s="190"/>
      <c r="E622" s="190"/>
      <c r="F622" s="190"/>
      <c r="G622" s="190"/>
      <c r="H622" s="184"/>
      <c r="I622" s="190"/>
      <c r="J622" s="190"/>
      <c r="K622" s="190"/>
      <c r="L622" s="190"/>
      <c r="M622" s="171"/>
      <c r="N622" s="185"/>
      <c r="O622" s="185"/>
      <c r="P622" s="3"/>
      <c r="Q622" s="12"/>
      <c r="R622" s="12"/>
      <c r="S622" s="12"/>
      <c r="T622" s="12"/>
      <c r="U622" s="12"/>
      <c r="V622" s="12"/>
      <c r="W622" s="100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61"/>
      <c r="AJ622" s="12"/>
      <c r="AK622" s="12"/>
      <c r="AL622" s="12"/>
      <c r="AM622" s="12"/>
      <c r="AN622" s="12"/>
      <c r="AO622" s="12"/>
      <c r="AP622" s="12"/>
      <c r="AQ622" s="12"/>
      <c r="AR622" s="12"/>
      <c r="AS622" s="28"/>
      <c r="AT622" s="28"/>
      <c r="AU622" s="94"/>
    </row>
    <row r="623" spans="1:47" ht="18.75">
      <c r="A623" s="185"/>
      <c r="B623" s="190"/>
      <c r="C623" s="190"/>
      <c r="D623" s="190"/>
      <c r="E623" s="190"/>
      <c r="F623" s="190"/>
      <c r="G623" s="190"/>
      <c r="H623" s="184"/>
      <c r="I623" s="190"/>
      <c r="J623" s="190"/>
      <c r="K623" s="190"/>
      <c r="L623" s="190"/>
      <c r="M623" s="171"/>
      <c r="N623" s="185"/>
      <c r="O623" s="185"/>
      <c r="P623" s="3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00"/>
      <c r="AD623" s="12"/>
      <c r="AE623" s="12"/>
      <c r="AF623" s="12"/>
      <c r="AG623" s="12"/>
      <c r="AH623" s="12"/>
      <c r="AI623" s="61"/>
      <c r="AJ623" s="12"/>
      <c r="AK623" s="12"/>
      <c r="AL623" s="12"/>
      <c r="AM623" s="12"/>
      <c r="AN623" s="12"/>
      <c r="AO623" s="12"/>
      <c r="AP623" s="12"/>
      <c r="AQ623" s="12"/>
      <c r="AR623" s="12"/>
      <c r="AS623" s="28"/>
      <c r="AT623" s="28"/>
      <c r="AU623" s="94"/>
    </row>
    <row r="624" spans="1:47" ht="18.75">
      <c r="A624" s="185"/>
      <c r="B624" s="190"/>
      <c r="C624" s="190"/>
      <c r="D624" s="190"/>
      <c r="E624" s="190"/>
      <c r="F624" s="190"/>
      <c r="G624" s="190"/>
      <c r="H624" s="184"/>
      <c r="I624" s="190"/>
      <c r="J624" s="190"/>
      <c r="K624" s="190"/>
      <c r="L624" s="190"/>
      <c r="M624" s="171"/>
      <c r="N624" s="185"/>
      <c r="O624" s="185"/>
      <c r="P624" s="3"/>
      <c r="Q624" s="12"/>
      <c r="R624" s="12"/>
      <c r="S624" s="12"/>
      <c r="T624" s="12"/>
      <c r="U624" s="12"/>
      <c r="V624" s="12"/>
      <c r="W624" s="185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61"/>
      <c r="AJ624" s="12"/>
      <c r="AK624" s="12"/>
      <c r="AL624" s="12"/>
      <c r="AM624" s="12"/>
      <c r="AN624" s="12"/>
      <c r="AO624" s="12"/>
      <c r="AP624" s="12"/>
      <c r="AQ624" s="12"/>
      <c r="AR624" s="12"/>
      <c r="AS624" s="28"/>
      <c r="AT624" s="28"/>
      <c r="AU624" s="94"/>
    </row>
    <row r="625" spans="1:47" ht="18.75">
      <c r="A625" s="185"/>
      <c r="B625" s="190"/>
      <c r="C625" s="190"/>
      <c r="D625" s="190"/>
      <c r="E625" s="190"/>
      <c r="F625" s="190"/>
      <c r="G625" s="190"/>
      <c r="H625" s="184"/>
      <c r="I625" s="190"/>
      <c r="J625" s="190"/>
      <c r="K625" s="190"/>
      <c r="L625" s="190"/>
      <c r="M625" s="171"/>
      <c r="N625" s="185"/>
      <c r="O625" s="185"/>
      <c r="P625" s="3"/>
      <c r="Q625" s="12"/>
      <c r="R625" s="12"/>
      <c r="S625" s="12"/>
      <c r="T625" s="12"/>
      <c r="U625" s="12"/>
      <c r="V625" s="12"/>
      <c r="W625" s="185"/>
      <c r="X625" s="12"/>
      <c r="Y625" s="12"/>
      <c r="Z625" s="12"/>
      <c r="AA625" s="12"/>
      <c r="AB625" s="12"/>
      <c r="AC625" s="185"/>
      <c r="AD625" s="12"/>
      <c r="AE625" s="12"/>
      <c r="AF625" s="12"/>
      <c r="AG625" s="12"/>
      <c r="AH625" s="12"/>
      <c r="AI625" s="61"/>
      <c r="AJ625" s="12"/>
      <c r="AK625" s="12"/>
      <c r="AL625" s="12"/>
      <c r="AM625" s="12"/>
      <c r="AN625" s="12"/>
      <c r="AO625" s="12"/>
      <c r="AP625" s="12"/>
      <c r="AQ625" s="12"/>
      <c r="AR625" s="12"/>
      <c r="AS625" s="28"/>
      <c r="AT625" s="28"/>
      <c r="AU625" s="94"/>
    </row>
    <row r="626" spans="1:47" ht="18.75">
      <c r="A626" s="185"/>
      <c r="B626" s="190"/>
      <c r="C626" s="190"/>
      <c r="D626" s="190"/>
      <c r="E626" s="190"/>
      <c r="F626" s="190"/>
      <c r="G626" s="190"/>
      <c r="H626" s="184"/>
      <c r="I626" s="190"/>
      <c r="J626" s="190"/>
      <c r="K626" s="190"/>
      <c r="L626" s="190"/>
      <c r="M626" s="171"/>
      <c r="N626" s="185"/>
      <c r="O626" s="185"/>
      <c r="P626" s="3"/>
      <c r="Q626" s="12"/>
      <c r="R626" s="12"/>
      <c r="S626" s="12"/>
      <c r="T626" s="12"/>
      <c r="U626" s="12"/>
      <c r="V626" s="12"/>
      <c r="W626" s="185"/>
      <c r="X626" s="12"/>
      <c r="Y626" s="12"/>
      <c r="Z626" s="12"/>
      <c r="AA626" s="12"/>
      <c r="AB626" s="12"/>
      <c r="AC626" s="185"/>
      <c r="AD626" s="12"/>
      <c r="AE626" s="12"/>
      <c r="AF626" s="12"/>
      <c r="AG626" s="12"/>
      <c r="AH626" s="12"/>
      <c r="AI626" s="61"/>
      <c r="AJ626" s="12"/>
      <c r="AK626" s="12"/>
      <c r="AL626" s="12"/>
      <c r="AM626" s="12"/>
      <c r="AN626" s="12"/>
      <c r="AO626" s="12"/>
      <c r="AP626" s="12"/>
      <c r="AQ626" s="12"/>
      <c r="AR626" s="12"/>
      <c r="AS626" s="28"/>
      <c r="AT626" s="28"/>
      <c r="AU626" s="94"/>
    </row>
    <row r="627" spans="1:47">
      <c r="A627" s="185"/>
      <c r="B627" s="190"/>
      <c r="C627" s="190"/>
      <c r="D627" s="190"/>
      <c r="E627" s="190"/>
      <c r="F627" s="190"/>
      <c r="G627" s="190"/>
      <c r="H627" s="184"/>
      <c r="I627" s="190"/>
      <c r="J627" s="190"/>
      <c r="K627" s="190"/>
      <c r="L627" s="190"/>
      <c r="M627" s="171"/>
      <c r="N627" s="185"/>
      <c r="O627" s="185"/>
      <c r="P627" s="3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00"/>
      <c r="AJ627" s="12"/>
      <c r="AK627" s="12"/>
      <c r="AL627" s="12"/>
      <c r="AM627" s="12"/>
      <c r="AN627" s="12"/>
      <c r="AO627" s="12"/>
      <c r="AP627" s="12"/>
      <c r="AQ627" s="12"/>
      <c r="AR627" s="12"/>
      <c r="AS627" s="28"/>
      <c r="AT627" s="28"/>
      <c r="AU627" s="94"/>
    </row>
    <row r="628" spans="1:47" ht="18.75">
      <c r="A628" s="185"/>
      <c r="B628" s="190"/>
      <c r="C628" s="190"/>
      <c r="D628" s="190"/>
      <c r="E628" s="190"/>
      <c r="F628" s="190"/>
      <c r="G628" s="190"/>
      <c r="H628" s="184"/>
      <c r="I628" s="190"/>
      <c r="J628" s="190"/>
      <c r="K628" s="190"/>
      <c r="L628" s="190"/>
      <c r="M628" s="171"/>
      <c r="N628" s="185"/>
      <c r="O628" s="185"/>
      <c r="P628" s="3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61"/>
      <c r="AJ628" s="12"/>
      <c r="AK628" s="12"/>
      <c r="AL628" s="12"/>
      <c r="AM628" s="12"/>
      <c r="AN628" s="12"/>
      <c r="AO628" s="100"/>
      <c r="AP628" s="12"/>
      <c r="AQ628" s="12"/>
      <c r="AR628" s="12"/>
      <c r="AS628" s="28"/>
      <c r="AT628" s="28"/>
      <c r="AU628" s="94"/>
    </row>
    <row r="629" spans="1:47">
      <c r="A629" s="185"/>
      <c r="B629" s="190"/>
      <c r="C629" s="190"/>
      <c r="D629" s="190"/>
      <c r="E629" s="190"/>
      <c r="F629" s="190"/>
      <c r="G629" s="190"/>
      <c r="H629" s="184"/>
      <c r="I629" s="190"/>
      <c r="J629" s="190"/>
      <c r="K629" s="190"/>
      <c r="L629" s="190"/>
      <c r="M629" s="171"/>
      <c r="N629" s="185"/>
      <c r="O629" s="185"/>
      <c r="P629" s="3"/>
      <c r="Q629" s="100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85"/>
      <c r="AJ629" s="12"/>
      <c r="AK629" s="12"/>
      <c r="AL629" s="12"/>
      <c r="AM629" s="12"/>
      <c r="AN629" s="12"/>
      <c r="AO629" s="12"/>
      <c r="AP629" s="12"/>
      <c r="AQ629" s="12"/>
      <c r="AR629" s="12"/>
      <c r="AS629" s="28"/>
      <c r="AT629" s="28"/>
      <c r="AU629" s="94"/>
    </row>
    <row r="630" spans="1:47" ht="18.75">
      <c r="A630" s="185"/>
      <c r="B630" s="190"/>
      <c r="C630" s="190"/>
      <c r="D630" s="190"/>
      <c r="E630" s="190"/>
      <c r="F630" s="190"/>
      <c r="G630" s="190"/>
      <c r="H630" s="184"/>
      <c r="I630" s="190"/>
      <c r="J630" s="190"/>
      <c r="K630" s="190"/>
      <c r="L630" s="190"/>
      <c r="M630" s="171"/>
      <c r="N630" s="185"/>
      <c r="O630" s="185"/>
      <c r="P630" s="3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61"/>
      <c r="AD630" s="12"/>
      <c r="AE630" s="12"/>
      <c r="AF630" s="12"/>
      <c r="AG630" s="12"/>
      <c r="AH630" s="12"/>
      <c r="AI630" s="185"/>
      <c r="AJ630" s="12"/>
      <c r="AK630" s="12"/>
      <c r="AL630" s="12"/>
      <c r="AM630" s="12"/>
      <c r="AN630" s="12"/>
      <c r="AO630" s="185"/>
      <c r="AP630" s="12"/>
      <c r="AQ630" s="12"/>
      <c r="AR630" s="12"/>
      <c r="AS630" s="28"/>
      <c r="AT630" s="28"/>
      <c r="AU630" s="94"/>
    </row>
    <row r="631" spans="1:47" ht="18.75">
      <c r="A631" s="185"/>
      <c r="B631" s="190"/>
      <c r="C631" s="190"/>
      <c r="D631" s="190"/>
      <c r="E631" s="190"/>
      <c r="F631" s="190"/>
      <c r="G631" s="190"/>
      <c r="H631" s="184"/>
      <c r="I631" s="190"/>
      <c r="J631" s="190"/>
      <c r="K631" s="190"/>
      <c r="L631" s="190"/>
      <c r="M631" s="171"/>
      <c r="N631" s="185"/>
      <c r="O631" s="185"/>
      <c r="P631" s="3"/>
      <c r="Q631" s="7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61"/>
      <c r="AD631" s="12"/>
      <c r="AE631" s="12"/>
      <c r="AF631" s="12"/>
      <c r="AG631" s="12"/>
      <c r="AH631" s="12"/>
      <c r="AI631" s="185"/>
      <c r="AJ631" s="12"/>
      <c r="AK631" s="12"/>
      <c r="AL631" s="12"/>
      <c r="AM631" s="12"/>
      <c r="AN631" s="12"/>
      <c r="AO631" s="185"/>
      <c r="AP631" s="12"/>
      <c r="AQ631" s="12"/>
      <c r="AR631" s="12"/>
      <c r="AS631" s="28"/>
      <c r="AT631" s="28"/>
      <c r="AU631" s="94"/>
    </row>
    <row r="632" spans="1:47" ht="18.75">
      <c r="A632" s="185"/>
      <c r="B632" s="190"/>
      <c r="C632" s="190"/>
      <c r="D632" s="190"/>
      <c r="E632" s="190"/>
      <c r="F632" s="190"/>
      <c r="G632" s="190"/>
      <c r="H632" s="184"/>
      <c r="I632" s="190"/>
      <c r="J632" s="190"/>
      <c r="K632" s="190"/>
      <c r="L632" s="190"/>
      <c r="M632" s="171"/>
      <c r="N632" s="185"/>
      <c r="O632" s="185"/>
      <c r="P632" s="3"/>
      <c r="Q632" s="7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85"/>
      <c r="AD632" s="12"/>
      <c r="AE632" s="12"/>
      <c r="AF632" s="12"/>
      <c r="AG632" s="12"/>
      <c r="AH632" s="12"/>
      <c r="AI632" s="61"/>
      <c r="AJ632" s="12"/>
      <c r="AK632" s="12"/>
      <c r="AL632" s="12"/>
      <c r="AM632" s="12"/>
      <c r="AN632" s="12"/>
      <c r="AO632" s="12"/>
      <c r="AP632" s="12"/>
      <c r="AQ632" s="12"/>
      <c r="AR632" s="12"/>
      <c r="AS632" s="28"/>
      <c r="AT632" s="28"/>
      <c r="AU632" s="94"/>
    </row>
    <row r="633" spans="1:47" ht="18.75">
      <c r="A633" s="185"/>
      <c r="B633" s="190"/>
      <c r="C633" s="190"/>
      <c r="D633" s="190"/>
      <c r="E633" s="190"/>
      <c r="F633" s="190"/>
      <c r="G633" s="190"/>
      <c r="H633" s="184"/>
      <c r="I633" s="190"/>
      <c r="J633" s="190"/>
      <c r="K633" s="190"/>
      <c r="L633" s="190"/>
      <c r="M633" s="171"/>
      <c r="N633" s="185"/>
      <c r="O633" s="185"/>
      <c r="P633" s="3"/>
      <c r="Q633" s="7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61"/>
      <c r="AD633" s="12"/>
      <c r="AE633" s="12"/>
      <c r="AF633" s="12"/>
      <c r="AG633" s="12"/>
      <c r="AH633" s="12"/>
      <c r="AI633" s="61"/>
      <c r="AJ633" s="12"/>
      <c r="AK633" s="12"/>
      <c r="AL633" s="12"/>
      <c r="AM633" s="12"/>
      <c r="AN633" s="12"/>
      <c r="AO633" s="12"/>
      <c r="AP633" s="12"/>
      <c r="AQ633" s="12"/>
      <c r="AR633" s="12"/>
      <c r="AS633" s="28"/>
      <c r="AT633" s="28"/>
      <c r="AU633" s="94"/>
    </row>
    <row r="634" spans="1:47" ht="18.75">
      <c r="A634" s="185"/>
      <c r="B634" s="190"/>
      <c r="C634" s="190"/>
      <c r="D634" s="190"/>
      <c r="E634" s="190"/>
      <c r="F634" s="190"/>
      <c r="G634" s="190"/>
      <c r="H634" s="184"/>
      <c r="I634" s="190"/>
      <c r="J634" s="190"/>
      <c r="K634" s="190"/>
      <c r="L634" s="190"/>
      <c r="M634" s="171"/>
      <c r="N634" s="185"/>
      <c r="O634" s="185"/>
      <c r="P634" s="3"/>
      <c r="Q634" s="7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61"/>
      <c r="AD634" s="12"/>
      <c r="AE634" s="12"/>
      <c r="AF634" s="12"/>
      <c r="AG634" s="12"/>
      <c r="AH634" s="12"/>
      <c r="AI634" s="61"/>
      <c r="AJ634" s="12"/>
      <c r="AK634" s="12"/>
      <c r="AL634" s="12"/>
      <c r="AM634" s="12"/>
      <c r="AN634" s="12"/>
      <c r="AO634" s="12"/>
      <c r="AP634" s="12"/>
      <c r="AQ634" s="12"/>
      <c r="AR634" s="12"/>
      <c r="AS634" s="28"/>
      <c r="AT634" s="28"/>
      <c r="AU634" s="94"/>
    </row>
    <row r="635" spans="1:47" ht="18.75">
      <c r="A635" s="185"/>
      <c r="B635" s="190"/>
      <c r="C635" s="190"/>
      <c r="D635" s="190"/>
      <c r="E635" s="190"/>
      <c r="F635" s="190"/>
      <c r="G635" s="190"/>
      <c r="H635" s="184"/>
      <c r="I635" s="190"/>
      <c r="J635" s="190"/>
      <c r="K635" s="190"/>
      <c r="L635" s="190"/>
      <c r="M635" s="171"/>
      <c r="N635" s="185"/>
      <c r="O635" s="185"/>
      <c r="P635" s="3"/>
      <c r="Q635" s="7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61"/>
      <c r="AD635" s="12"/>
      <c r="AE635" s="12"/>
      <c r="AF635" s="12"/>
      <c r="AG635" s="12"/>
      <c r="AH635" s="12"/>
      <c r="AI635" s="61"/>
      <c r="AJ635" s="12"/>
      <c r="AK635" s="12"/>
      <c r="AL635" s="12"/>
      <c r="AM635" s="12"/>
      <c r="AN635" s="12"/>
      <c r="AO635" s="12"/>
      <c r="AP635" s="12"/>
      <c r="AQ635" s="12"/>
      <c r="AR635" s="12"/>
      <c r="AS635" s="28"/>
      <c r="AT635" s="28"/>
      <c r="AU635" s="94"/>
    </row>
    <row r="636" spans="1:47" ht="18.75">
      <c r="A636" s="185"/>
      <c r="B636" s="190"/>
      <c r="C636" s="190"/>
      <c r="D636" s="190"/>
      <c r="E636" s="190"/>
      <c r="F636" s="190"/>
      <c r="G636" s="190"/>
      <c r="H636" s="184"/>
      <c r="I636" s="190"/>
      <c r="J636" s="190"/>
      <c r="K636" s="190"/>
      <c r="L636" s="190"/>
      <c r="M636" s="171"/>
      <c r="N636" s="185"/>
      <c r="O636" s="185"/>
      <c r="P636" s="3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61"/>
      <c r="AD636" s="12"/>
      <c r="AE636" s="12"/>
      <c r="AF636" s="12"/>
      <c r="AG636" s="12"/>
      <c r="AH636" s="12"/>
      <c r="AI636" s="61"/>
      <c r="AJ636" s="12"/>
      <c r="AK636" s="12"/>
      <c r="AL636" s="12"/>
      <c r="AM636" s="12"/>
      <c r="AN636" s="12"/>
      <c r="AO636" s="12"/>
      <c r="AP636" s="12"/>
      <c r="AQ636" s="12"/>
      <c r="AR636" s="12"/>
      <c r="AS636" s="28"/>
      <c r="AT636" s="28"/>
      <c r="AU636" s="94"/>
    </row>
    <row r="637" spans="1:47" ht="18.75">
      <c r="A637" s="185"/>
      <c r="B637" s="190"/>
      <c r="C637" s="190"/>
      <c r="D637" s="190"/>
      <c r="E637" s="190"/>
      <c r="F637" s="190"/>
      <c r="G637" s="190"/>
      <c r="H637" s="184"/>
      <c r="I637" s="190"/>
      <c r="J637" s="190"/>
      <c r="K637" s="190"/>
      <c r="L637" s="190"/>
      <c r="M637" s="171"/>
      <c r="N637" s="185"/>
      <c r="O637" s="185"/>
      <c r="P637" s="3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61"/>
      <c r="AD637" s="12"/>
      <c r="AE637" s="12"/>
      <c r="AF637" s="12"/>
      <c r="AG637" s="12"/>
      <c r="AH637" s="12"/>
      <c r="AI637" s="61"/>
      <c r="AJ637" s="12"/>
      <c r="AK637" s="12"/>
      <c r="AL637" s="12"/>
      <c r="AM637" s="12"/>
      <c r="AN637" s="12"/>
      <c r="AO637" s="12"/>
      <c r="AP637" s="12"/>
      <c r="AQ637" s="12"/>
      <c r="AR637" s="12"/>
      <c r="AS637" s="28"/>
      <c r="AT637" s="28"/>
      <c r="AU637" s="94"/>
    </row>
    <row r="638" spans="1:47" ht="18.75">
      <c r="A638" s="185"/>
      <c r="B638" s="190"/>
      <c r="C638" s="190"/>
      <c r="D638" s="190"/>
      <c r="E638" s="190"/>
      <c r="F638" s="190"/>
      <c r="G638" s="190"/>
      <c r="H638" s="184"/>
      <c r="I638" s="190"/>
      <c r="J638" s="190"/>
      <c r="K638" s="190"/>
      <c r="L638" s="190"/>
      <c r="M638" s="171"/>
      <c r="N638" s="185"/>
      <c r="O638" s="185"/>
      <c r="P638" s="3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61"/>
      <c r="AD638" s="12"/>
      <c r="AE638" s="12"/>
      <c r="AF638" s="12"/>
      <c r="AG638" s="12"/>
      <c r="AH638" s="12"/>
      <c r="AI638" s="61"/>
      <c r="AJ638" s="12"/>
      <c r="AK638" s="12"/>
      <c r="AL638" s="12"/>
      <c r="AM638" s="12"/>
      <c r="AN638" s="12"/>
      <c r="AO638" s="12"/>
      <c r="AP638" s="12"/>
      <c r="AQ638" s="12"/>
      <c r="AR638" s="12"/>
      <c r="AS638" s="28"/>
      <c r="AT638" s="28"/>
      <c r="AU638" s="94"/>
    </row>
    <row r="639" spans="1:47" ht="18.75">
      <c r="A639" s="185"/>
      <c r="B639" s="190"/>
      <c r="C639" s="190"/>
      <c r="D639" s="190"/>
      <c r="E639" s="190"/>
      <c r="F639" s="190"/>
      <c r="G639" s="190"/>
      <c r="H639" s="184"/>
      <c r="I639" s="190"/>
      <c r="J639" s="190"/>
      <c r="K639" s="190"/>
      <c r="L639" s="190"/>
      <c r="M639" s="171"/>
      <c r="N639" s="185"/>
      <c r="O639" s="185"/>
      <c r="P639" s="3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00"/>
      <c r="AD639" s="12"/>
      <c r="AE639" s="12"/>
      <c r="AF639" s="12"/>
      <c r="AG639" s="12"/>
      <c r="AH639" s="12"/>
      <c r="AI639" s="61"/>
      <c r="AJ639" s="12"/>
      <c r="AK639" s="12"/>
      <c r="AL639" s="12"/>
      <c r="AM639" s="12"/>
      <c r="AN639" s="12"/>
      <c r="AO639" s="12"/>
      <c r="AP639" s="12"/>
      <c r="AQ639" s="12"/>
      <c r="AR639" s="12"/>
      <c r="AS639" s="28"/>
      <c r="AT639" s="28"/>
      <c r="AU639" s="94"/>
    </row>
    <row r="640" spans="1:47" ht="18.75">
      <c r="A640" s="185"/>
      <c r="B640" s="190"/>
      <c r="C640" s="190"/>
      <c r="D640" s="190"/>
      <c r="E640" s="190"/>
      <c r="F640" s="190"/>
      <c r="G640" s="190"/>
      <c r="H640" s="184"/>
      <c r="I640" s="190"/>
      <c r="J640" s="190"/>
      <c r="K640" s="190"/>
      <c r="L640" s="190"/>
      <c r="M640" s="171"/>
      <c r="N640" s="185"/>
      <c r="O640" s="185"/>
      <c r="P640" s="3"/>
      <c r="Q640" s="12"/>
      <c r="R640" s="12"/>
      <c r="S640" s="12"/>
      <c r="T640" s="12"/>
      <c r="U640" s="12"/>
      <c r="V640" s="12"/>
      <c r="W640" s="100"/>
      <c r="X640" s="12"/>
      <c r="Y640" s="12"/>
      <c r="Z640" s="12"/>
      <c r="AA640" s="12"/>
      <c r="AB640" s="12"/>
      <c r="AC640" s="61"/>
      <c r="AD640" s="12"/>
      <c r="AE640" s="12"/>
      <c r="AF640" s="12"/>
      <c r="AG640" s="12"/>
      <c r="AH640" s="12"/>
      <c r="AI640" s="61"/>
      <c r="AJ640" s="12"/>
      <c r="AK640" s="12"/>
      <c r="AL640" s="12"/>
      <c r="AM640" s="12"/>
      <c r="AN640" s="12"/>
      <c r="AO640" s="12"/>
      <c r="AP640" s="12"/>
      <c r="AQ640" s="12"/>
      <c r="AR640" s="12"/>
      <c r="AS640" s="28"/>
      <c r="AT640" s="28"/>
      <c r="AU640" s="94"/>
    </row>
    <row r="641" spans="1:47" ht="18.75">
      <c r="A641" s="185"/>
      <c r="B641" s="190"/>
      <c r="C641" s="190"/>
      <c r="D641" s="190"/>
      <c r="E641" s="190"/>
      <c r="F641" s="190"/>
      <c r="G641" s="190"/>
      <c r="H641" s="184"/>
      <c r="I641" s="190"/>
      <c r="J641" s="190"/>
      <c r="K641" s="190"/>
      <c r="L641" s="190"/>
      <c r="M641" s="171"/>
      <c r="N641" s="185"/>
      <c r="O641" s="185"/>
      <c r="P641" s="3"/>
      <c r="Q641" s="12"/>
      <c r="R641" s="12"/>
      <c r="S641" s="12"/>
      <c r="T641" s="12"/>
      <c r="U641" s="12"/>
      <c r="V641" s="12"/>
      <c r="W641" s="13"/>
      <c r="X641" s="12"/>
      <c r="Y641" s="12"/>
      <c r="Z641" s="12"/>
      <c r="AA641" s="12"/>
      <c r="AB641" s="12"/>
      <c r="AC641" s="185"/>
      <c r="AD641" s="12"/>
      <c r="AE641" s="12"/>
      <c r="AF641" s="12"/>
      <c r="AG641" s="12"/>
      <c r="AH641" s="12"/>
      <c r="AI641" s="61"/>
      <c r="AJ641" s="12"/>
      <c r="AK641" s="12"/>
      <c r="AL641" s="12"/>
      <c r="AM641" s="12"/>
      <c r="AN641" s="12"/>
      <c r="AO641" s="12"/>
      <c r="AP641" s="12"/>
      <c r="AQ641" s="12"/>
      <c r="AR641" s="12"/>
      <c r="AS641" s="28"/>
      <c r="AT641" s="28"/>
      <c r="AU641" s="94"/>
    </row>
    <row r="642" spans="1:47" ht="18.75">
      <c r="A642" s="185"/>
      <c r="B642" s="190"/>
      <c r="C642" s="190"/>
      <c r="D642" s="190"/>
      <c r="E642" s="190"/>
      <c r="F642" s="190"/>
      <c r="G642" s="190"/>
      <c r="H642" s="184"/>
      <c r="I642" s="190"/>
      <c r="J642" s="190"/>
      <c r="K642" s="190"/>
      <c r="L642" s="190"/>
      <c r="M642" s="171"/>
      <c r="N642" s="185"/>
      <c r="O642" s="185"/>
      <c r="P642" s="3"/>
      <c r="Q642" s="12"/>
      <c r="R642" s="12"/>
      <c r="S642" s="12"/>
      <c r="T642" s="12"/>
      <c r="U642" s="12"/>
      <c r="V642" s="12"/>
      <c r="W642" s="185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61"/>
      <c r="AJ642" s="12"/>
      <c r="AK642" s="12"/>
      <c r="AL642" s="12"/>
      <c r="AM642" s="12"/>
      <c r="AN642" s="12"/>
      <c r="AO642" s="12"/>
      <c r="AP642" s="12"/>
      <c r="AQ642" s="12"/>
      <c r="AR642" s="12"/>
      <c r="AS642" s="28"/>
      <c r="AT642" s="28"/>
      <c r="AU642" s="94"/>
    </row>
    <row r="643" spans="1:47" ht="18.75">
      <c r="A643" s="185"/>
      <c r="B643" s="190"/>
      <c r="C643" s="190"/>
      <c r="D643" s="190"/>
      <c r="E643" s="190"/>
      <c r="F643" s="190"/>
      <c r="G643" s="190"/>
      <c r="H643" s="184"/>
      <c r="I643" s="190"/>
      <c r="J643" s="190"/>
      <c r="K643" s="190"/>
      <c r="L643" s="190"/>
      <c r="M643" s="171"/>
      <c r="N643" s="185"/>
      <c r="O643" s="185"/>
      <c r="P643" s="3"/>
      <c r="Q643" s="12"/>
      <c r="R643" s="12"/>
      <c r="S643" s="12"/>
      <c r="T643" s="12"/>
      <c r="U643" s="12"/>
      <c r="V643" s="12"/>
      <c r="W643" s="185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61"/>
      <c r="AJ643" s="12"/>
      <c r="AK643" s="12"/>
      <c r="AL643" s="12"/>
      <c r="AM643" s="12"/>
      <c r="AN643" s="12"/>
      <c r="AO643" s="12"/>
      <c r="AP643" s="12"/>
      <c r="AQ643" s="12"/>
      <c r="AR643" s="12"/>
      <c r="AS643" s="28"/>
      <c r="AT643" s="28"/>
      <c r="AU643" s="94"/>
    </row>
    <row r="644" spans="1:47" ht="18.75">
      <c r="A644" s="185"/>
      <c r="B644" s="190"/>
      <c r="C644" s="190"/>
      <c r="D644" s="190"/>
      <c r="E644" s="190"/>
      <c r="F644" s="190"/>
      <c r="G644" s="190"/>
      <c r="H644" s="184"/>
      <c r="I644" s="190"/>
      <c r="J644" s="190"/>
      <c r="K644" s="190"/>
      <c r="L644" s="190"/>
      <c r="M644" s="171"/>
      <c r="N644" s="185"/>
      <c r="O644" s="185"/>
      <c r="P644" s="3"/>
      <c r="Q644" s="12"/>
      <c r="R644" s="12"/>
      <c r="S644" s="12"/>
      <c r="T644" s="12"/>
      <c r="U644" s="12"/>
      <c r="V644" s="12"/>
      <c r="W644" s="185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61"/>
      <c r="AJ644" s="12"/>
      <c r="AK644" s="12"/>
      <c r="AL644" s="12"/>
      <c r="AM644" s="12"/>
      <c r="AN644" s="12"/>
      <c r="AO644" s="12"/>
      <c r="AP644" s="12"/>
      <c r="AQ644" s="12"/>
      <c r="AR644" s="12"/>
      <c r="AS644" s="28"/>
      <c r="AT644" s="28"/>
      <c r="AU644" s="94"/>
    </row>
    <row r="645" spans="1:47" ht="18.75">
      <c r="A645" s="185"/>
      <c r="B645" s="190"/>
      <c r="C645" s="190"/>
      <c r="D645" s="190"/>
      <c r="E645" s="190"/>
      <c r="F645" s="190"/>
      <c r="G645" s="190"/>
      <c r="H645" s="184"/>
      <c r="I645" s="190"/>
      <c r="J645" s="190"/>
      <c r="K645" s="190"/>
      <c r="L645" s="190"/>
      <c r="M645" s="171"/>
      <c r="N645" s="185"/>
      <c r="O645" s="185"/>
      <c r="P645" s="3"/>
      <c r="Q645" s="100"/>
      <c r="R645" s="12"/>
      <c r="S645" s="12"/>
      <c r="T645" s="12"/>
      <c r="U645" s="12"/>
      <c r="V645" s="12"/>
      <c r="W645" s="61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00"/>
      <c r="AJ645" s="12"/>
      <c r="AK645" s="12"/>
      <c r="AL645" s="12"/>
      <c r="AM645" s="12"/>
      <c r="AN645" s="12"/>
      <c r="AO645" s="100"/>
      <c r="AP645" s="12"/>
      <c r="AQ645" s="12"/>
      <c r="AR645" s="12"/>
      <c r="AS645" s="28"/>
      <c r="AT645" s="28"/>
      <c r="AU645" s="94"/>
    </row>
    <row r="646" spans="1:47" ht="18.75">
      <c r="A646" s="185"/>
      <c r="B646" s="190"/>
      <c r="C646" s="190"/>
      <c r="D646" s="190"/>
      <c r="E646" s="190"/>
      <c r="F646" s="190"/>
      <c r="G646" s="190"/>
      <c r="H646" s="184"/>
      <c r="I646" s="190"/>
      <c r="J646" s="190"/>
      <c r="K646" s="190"/>
      <c r="L646" s="190"/>
      <c r="M646" s="171"/>
      <c r="N646" s="185"/>
      <c r="O646" s="185"/>
      <c r="P646" s="3"/>
      <c r="Q646" s="12"/>
      <c r="R646" s="12"/>
      <c r="S646" s="12"/>
      <c r="T646" s="12"/>
      <c r="U646" s="12"/>
      <c r="V646" s="12"/>
      <c r="W646" s="61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28"/>
      <c r="AT646" s="28"/>
      <c r="AU646" s="94"/>
    </row>
    <row r="647" spans="1:47" ht="18.75">
      <c r="A647" s="185"/>
      <c r="B647" s="190"/>
      <c r="C647" s="190"/>
      <c r="D647" s="190"/>
      <c r="E647" s="190"/>
      <c r="F647" s="190"/>
      <c r="G647" s="190"/>
      <c r="H647" s="184"/>
      <c r="I647" s="190"/>
      <c r="J647" s="190"/>
      <c r="K647" s="190"/>
      <c r="L647" s="190"/>
      <c r="M647" s="171"/>
      <c r="N647" s="185"/>
      <c r="O647" s="185"/>
      <c r="P647" s="3"/>
      <c r="Q647" s="7"/>
      <c r="R647" s="12"/>
      <c r="S647" s="12"/>
      <c r="T647" s="12"/>
      <c r="U647" s="12"/>
      <c r="V647" s="12"/>
      <c r="W647" s="61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85"/>
      <c r="AJ647" s="12"/>
      <c r="AK647" s="12"/>
      <c r="AL647" s="12"/>
      <c r="AM647" s="12"/>
      <c r="AN647" s="12"/>
      <c r="AO647" s="12"/>
      <c r="AP647" s="12"/>
      <c r="AQ647" s="12"/>
      <c r="AR647" s="12"/>
      <c r="AS647" s="28"/>
      <c r="AT647" s="28"/>
      <c r="AU647" s="94"/>
    </row>
    <row r="648" spans="1:47" ht="18.75">
      <c r="A648" s="185"/>
      <c r="B648" s="190"/>
      <c r="C648" s="190"/>
      <c r="D648" s="190"/>
      <c r="E648" s="190"/>
      <c r="F648" s="190"/>
      <c r="G648" s="190"/>
      <c r="H648" s="184"/>
      <c r="I648" s="190"/>
      <c r="J648" s="190"/>
      <c r="K648" s="190"/>
      <c r="L648" s="190"/>
      <c r="M648" s="171"/>
      <c r="N648" s="185"/>
      <c r="O648" s="185"/>
      <c r="P648" s="3"/>
      <c r="Q648" s="7"/>
      <c r="R648" s="12"/>
      <c r="S648" s="12"/>
      <c r="T648" s="12"/>
      <c r="U648" s="12"/>
      <c r="V648" s="12"/>
      <c r="W648" s="61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85"/>
      <c r="AJ648" s="12"/>
      <c r="AK648" s="12"/>
      <c r="AL648" s="12"/>
      <c r="AM648" s="12"/>
      <c r="AN648" s="12"/>
      <c r="AO648" s="12"/>
      <c r="AP648" s="12"/>
      <c r="AQ648" s="12"/>
      <c r="AR648" s="12"/>
      <c r="AS648" s="28"/>
      <c r="AT648" s="28"/>
      <c r="AU648" s="94"/>
    </row>
    <row r="649" spans="1:47" ht="18.75">
      <c r="A649" s="185"/>
      <c r="B649" s="190"/>
      <c r="C649" s="190"/>
      <c r="D649" s="190"/>
      <c r="E649" s="190"/>
      <c r="F649" s="190"/>
      <c r="G649" s="190"/>
      <c r="H649" s="184"/>
      <c r="I649" s="190"/>
      <c r="J649" s="190"/>
      <c r="K649" s="190"/>
      <c r="L649" s="190"/>
      <c r="M649" s="171"/>
      <c r="N649" s="185"/>
      <c r="O649" s="185"/>
      <c r="P649" s="3"/>
      <c r="Q649" s="12"/>
      <c r="R649" s="12"/>
      <c r="S649" s="12"/>
      <c r="T649" s="12"/>
      <c r="U649" s="12"/>
      <c r="V649" s="12"/>
      <c r="W649" s="61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85"/>
      <c r="AP649" s="12"/>
      <c r="AQ649" s="12"/>
      <c r="AR649" s="12"/>
      <c r="AS649" s="28"/>
      <c r="AT649" s="28"/>
      <c r="AU649" s="94"/>
    </row>
    <row r="650" spans="1:47" ht="18.75">
      <c r="A650" s="185"/>
      <c r="B650" s="190"/>
      <c r="C650" s="190"/>
      <c r="D650" s="190"/>
      <c r="E650" s="190"/>
      <c r="F650" s="190"/>
      <c r="G650" s="190"/>
      <c r="H650" s="184"/>
      <c r="I650" s="190"/>
      <c r="J650" s="190"/>
      <c r="K650" s="190"/>
      <c r="L650" s="190"/>
      <c r="M650" s="171"/>
      <c r="N650" s="185"/>
      <c r="O650" s="185"/>
      <c r="P650" s="3"/>
      <c r="Q650" s="12"/>
      <c r="R650" s="12"/>
      <c r="S650" s="12"/>
      <c r="T650" s="12"/>
      <c r="U650" s="12"/>
      <c r="V650" s="12"/>
      <c r="W650" s="61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85"/>
      <c r="AJ650" s="12"/>
      <c r="AK650" s="12"/>
      <c r="AL650" s="12"/>
      <c r="AM650" s="12"/>
      <c r="AN650" s="12"/>
      <c r="AO650" s="185"/>
      <c r="AP650" s="12"/>
      <c r="AQ650" s="12"/>
      <c r="AR650" s="12"/>
      <c r="AS650" s="28"/>
      <c r="AT650" s="28"/>
      <c r="AU650" s="94"/>
    </row>
    <row r="651" spans="1:47" ht="18.75">
      <c r="A651" s="185"/>
      <c r="B651" s="190"/>
      <c r="C651" s="190"/>
      <c r="D651" s="190"/>
      <c r="E651" s="190"/>
      <c r="F651" s="190"/>
      <c r="G651" s="190"/>
      <c r="H651" s="184"/>
      <c r="I651" s="190"/>
      <c r="J651" s="190"/>
      <c r="K651" s="190"/>
      <c r="L651" s="190"/>
      <c r="M651" s="171"/>
      <c r="N651" s="185"/>
      <c r="O651" s="185"/>
      <c r="P651" s="3"/>
      <c r="Q651" s="12"/>
      <c r="R651" s="12"/>
      <c r="S651" s="12"/>
      <c r="T651" s="12"/>
      <c r="U651" s="12"/>
      <c r="V651" s="12"/>
      <c r="W651" s="61"/>
      <c r="X651" s="12"/>
      <c r="Y651" s="12"/>
      <c r="Z651" s="12"/>
      <c r="AA651" s="12"/>
      <c r="AB651" s="12"/>
      <c r="AC651" s="61"/>
      <c r="AD651" s="12"/>
      <c r="AE651" s="12"/>
      <c r="AF651" s="12"/>
      <c r="AG651" s="12"/>
      <c r="AH651" s="12"/>
      <c r="AI651" s="48"/>
      <c r="AJ651" s="12"/>
      <c r="AK651" s="12"/>
      <c r="AL651" s="12"/>
      <c r="AM651" s="12"/>
      <c r="AN651" s="12"/>
      <c r="AO651" s="185"/>
      <c r="AP651" s="12"/>
      <c r="AQ651" s="12"/>
      <c r="AR651" s="12"/>
      <c r="AS651" s="28"/>
      <c r="AT651" s="28"/>
      <c r="AU651" s="94"/>
    </row>
    <row r="652" spans="1:47" ht="18.75">
      <c r="A652" s="185"/>
      <c r="B652" s="190"/>
      <c r="C652" s="190"/>
      <c r="D652" s="190"/>
      <c r="E652" s="190"/>
      <c r="F652" s="190"/>
      <c r="G652" s="190"/>
      <c r="H652" s="184"/>
      <c r="I652" s="190"/>
      <c r="J652" s="190"/>
      <c r="K652" s="190"/>
      <c r="L652" s="190"/>
      <c r="M652" s="171"/>
      <c r="N652" s="185"/>
      <c r="O652" s="185"/>
      <c r="P652" s="3"/>
      <c r="Q652" s="7"/>
      <c r="R652" s="12"/>
      <c r="S652" s="12"/>
      <c r="T652" s="12"/>
      <c r="U652" s="12"/>
      <c r="V652" s="12"/>
      <c r="W652" s="61"/>
      <c r="X652" s="12"/>
      <c r="Y652" s="12"/>
      <c r="Z652" s="12"/>
      <c r="AA652" s="12"/>
      <c r="AB652" s="12"/>
      <c r="AC652" s="61"/>
      <c r="AD652" s="12"/>
      <c r="AE652" s="12"/>
      <c r="AF652" s="12"/>
      <c r="AG652" s="12"/>
      <c r="AH652" s="12"/>
      <c r="AI652" s="48"/>
      <c r="AJ652" s="12"/>
      <c r="AK652" s="12"/>
      <c r="AL652" s="12"/>
      <c r="AM652" s="12"/>
      <c r="AN652" s="12"/>
      <c r="AO652" s="185"/>
      <c r="AP652" s="12"/>
      <c r="AQ652" s="12"/>
      <c r="AR652" s="12"/>
      <c r="AS652" s="28"/>
      <c r="AT652" s="28"/>
      <c r="AU652" s="94"/>
    </row>
    <row r="653" spans="1:47" ht="18.75">
      <c r="A653" s="185"/>
      <c r="B653" s="190"/>
      <c r="C653" s="190"/>
      <c r="D653" s="190"/>
      <c r="E653" s="190"/>
      <c r="F653" s="190"/>
      <c r="G653" s="190"/>
      <c r="H653" s="184"/>
      <c r="I653" s="190"/>
      <c r="J653" s="190"/>
      <c r="K653" s="190"/>
      <c r="L653" s="190"/>
      <c r="M653" s="171"/>
      <c r="N653" s="185"/>
      <c r="O653" s="185"/>
      <c r="P653" s="3"/>
      <c r="Q653" s="7"/>
      <c r="R653" s="12"/>
      <c r="S653" s="12"/>
      <c r="T653" s="12"/>
      <c r="U653" s="12"/>
      <c r="V653" s="12"/>
      <c r="W653" s="61"/>
      <c r="X653" s="12"/>
      <c r="Y653" s="12"/>
      <c r="Z653" s="12"/>
      <c r="AA653" s="12"/>
      <c r="AB653" s="12"/>
      <c r="AC653" s="61"/>
      <c r="AD653" s="12"/>
      <c r="AE653" s="12"/>
      <c r="AF653" s="12"/>
      <c r="AG653" s="12"/>
      <c r="AH653" s="12"/>
      <c r="AI653" s="48"/>
      <c r="AJ653" s="12"/>
      <c r="AK653" s="12"/>
      <c r="AL653" s="12"/>
      <c r="AM653" s="12"/>
      <c r="AN653" s="12"/>
      <c r="AO653" s="12"/>
      <c r="AP653" s="12"/>
      <c r="AQ653" s="12"/>
      <c r="AR653" s="12"/>
      <c r="AS653" s="28"/>
      <c r="AT653" s="28"/>
      <c r="AU653" s="94"/>
    </row>
    <row r="654" spans="1:47" ht="18.75">
      <c r="A654" s="185"/>
      <c r="B654" s="190"/>
      <c r="C654" s="190"/>
      <c r="D654" s="190"/>
      <c r="E654" s="190"/>
      <c r="F654" s="190"/>
      <c r="G654" s="190"/>
      <c r="H654" s="184"/>
      <c r="I654" s="190"/>
      <c r="J654" s="190"/>
      <c r="K654" s="190"/>
      <c r="L654" s="190"/>
      <c r="M654" s="171"/>
      <c r="N654" s="185"/>
      <c r="O654" s="185"/>
      <c r="P654" s="3"/>
      <c r="Q654" s="7"/>
      <c r="R654" s="12"/>
      <c r="S654" s="12"/>
      <c r="T654" s="12"/>
      <c r="U654" s="12"/>
      <c r="V654" s="12"/>
      <c r="W654" s="61"/>
      <c r="X654" s="12"/>
      <c r="Y654" s="12"/>
      <c r="Z654" s="12"/>
      <c r="AA654" s="12"/>
      <c r="AB654" s="12"/>
      <c r="AC654" s="61"/>
      <c r="AD654" s="12"/>
      <c r="AE654" s="12"/>
      <c r="AF654" s="12"/>
      <c r="AG654" s="12"/>
      <c r="AH654" s="12"/>
      <c r="AI654" s="48"/>
      <c r="AJ654" s="12"/>
      <c r="AK654" s="12"/>
      <c r="AL654" s="12"/>
      <c r="AM654" s="12"/>
      <c r="AN654" s="12"/>
      <c r="AO654" s="12"/>
      <c r="AP654" s="12"/>
      <c r="AQ654" s="12"/>
      <c r="AR654" s="12"/>
      <c r="AS654" s="28"/>
      <c r="AT654" s="28"/>
      <c r="AU654" s="94"/>
    </row>
    <row r="655" spans="1:47" ht="18.75">
      <c r="A655" s="185"/>
      <c r="B655" s="190"/>
      <c r="C655" s="190"/>
      <c r="D655" s="190"/>
      <c r="E655" s="190"/>
      <c r="F655" s="190"/>
      <c r="G655" s="190"/>
      <c r="H655" s="184"/>
      <c r="I655" s="190"/>
      <c r="J655" s="190"/>
      <c r="K655" s="190"/>
      <c r="L655" s="190"/>
      <c r="M655" s="171"/>
      <c r="N655" s="185"/>
      <c r="O655" s="185"/>
      <c r="P655" s="3"/>
      <c r="Q655" s="12"/>
      <c r="R655" s="12"/>
      <c r="S655" s="12"/>
      <c r="T655" s="12"/>
      <c r="U655" s="12"/>
      <c r="V655" s="12"/>
      <c r="W655" s="61"/>
      <c r="X655" s="12"/>
      <c r="Y655" s="12"/>
      <c r="Z655" s="12"/>
      <c r="AA655" s="12"/>
      <c r="AB655" s="12"/>
      <c r="AC655" s="61"/>
      <c r="AD655" s="12"/>
      <c r="AE655" s="12"/>
      <c r="AF655" s="12"/>
      <c r="AG655" s="12"/>
      <c r="AH655" s="12"/>
      <c r="AI655" s="48"/>
      <c r="AJ655" s="12"/>
      <c r="AK655" s="12"/>
      <c r="AL655" s="12"/>
      <c r="AM655" s="12"/>
      <c r="AN655" s="12"/>
      <c r="AO655" s="12"/>
      <c r="AP655" s="12"/>
      <c r="AQ655" s="12"/>
      <c r="AR655" s="12"/>
      <c r="AS655" s="28"/>
      <c r="AT655" s="28"/>
      <c r="AU655" s="94"/>
    </row>
    <row r="656" spans="1:47" ht="18.75">
      <c r="A656" s="185"/>
      <c r="B656" s="190"/>
      <c r="C656" s="190"/>
      <c r="D656" s="190"/>
      <c r="E656" s="190"/>
      <c r="F656" s="190"/>
      <c r="G656" s="190"/>
      <c r="H656" s="184"/>
      <c r="I656" s="190"/>
      <c r="J656" s="190"/>
      <c r="K656" s="190"/>
      <c r="L656" s="190"/>
      <c r="M656" s="171"/>
      <c r="N656" s="185"/>
      <c r="O656" s="185"/>
      <c r="P656" s="3"/>
      <c r="Q656" s="12"/>
      <c r="R656" s="12"/>
      <c r="S656" s="12"/>
      <c r="T656" s="12"/>
      <c r="U656" s="12"/>
      <c r="V656" s="12"/>
      <c r="W656" s="61"/>
      <c r="X656" s="12"/>
      <c r="Y656" s="12"/>
      <c r="Z656" s="12"/>
      <c r="AA656" s="12"/>
      <c r="AB656" s="12"/>
      <c r="AC656" s="61"/>
      <c r="AD656" s="12"/>
      <c r="AE656" s="12"/>
      <c r="AF656" s="12"/>
      <c r="AG656" s="12"/>
      <c r="AH656" s="12"/>
      <c r="AI656" s="48"/>
      <c r="AJ656" s="12"/>
      <c r="AK656" s="12"/>
      <c r="AL656" s="12"/>
      <c r="AM656" s="12"/>
      <c r="AN656" s="12"/>
      <c r="AO656" s="12"/>
      <c r="AP656" s="12"/>
      <c r="AQ656" s="12"/>
      <c r="AR656" s="12"/>
      <c r="AS656" s="28"/>
      <c r="AT656" s="28"/>
      <c r="AU656" s="94"/>
    </row>
    <row r="657" spans="1:47" ht="18.75">
      <c r="A657" s="185"/>
      <c r="B657" s="190"/>
      <c r="C657" s="190"/>
      <c r="D657" s="190"/>
      <c r="E657" s="190"/>
      <c r="F657" s="190"/>
      <c r="G657" s="190"/>
      <c r="H657" s="184"/>
      <c r="I657" s="190"/>
      <c r="J657" s="190"/>
      <c r="K657" s="190"/>
      <c r="L657" s="190"/>
      <c r="M657" s="171"/>
      <c r="N657" s="185"/>
      <c r="O657" s="185"/>
      <c r="P657" s="3"/>
      <c r="Q657" s="12"/>
      <c r="R657" s="12"/>
      <c r="S657" s="12"/>
      <c r="T657" s="12"/>
      <c r="U657" s="12"/>
      <c r="V657" s="12"/>
      <c r="W657" s="61"/>
      <c r="X657" s="12"/>
      <c r="Y657" s="12"/>
      <c r="Z657" s="12"/>
      <c r="AA657" s="12"/>
      <c r="AB657" s="12"/>
      <c r="AC657" s="100"/>
      <c r="AD657" s="12"/>
      <c r="AE657" s="12"/>
      <c r="AF657" s="12"/>
      <c r="AG657" s="12"/>
      <c r="AH657" s="12"/>
      <c r="AI657" s="48"/>
      <c r="AJ657" s="12"/>
      <c r="AK657" s="12"/>
      <c r="AL657" s="12"/>
      <c r="AM657" s="12"/>
      <c r="AN657" s="12"/>
      <c r="AO657" s="12"/>
      <c r="AP657" s="12"/>
      <c r="AQ657" s="12"/>
      <c r="AR657" s="12"/>
      <c r="AS657" s="28"/>
      <c r="AT657" s="28"/>
      <c r="AU657" s="94"/>
    </row>
    <row r="658" spans="1:47" ht="18.75">
      <c r="A658" s="185"/>
      <c r="B658" s="190"/>
      <c r="C658" s="190"/>
      <c r="D658" s="190"/>
      <c r="E658" s="190"/>
      <c r="F658" s="190"/>
      <c r="G658" s="190"/>
      <c r="H658" s="184"/>
      <c r="I658" s="190"/>
      <c r="J658" s="190"/>
      <c r="K658" s="190"/>
      <c r="L658" s="190"/>
      <c r="M658" s="171"/>
      <c r="N658" s="185"/>
      <c r="O658" s="185"/>
      <c r="P658" s="3"/>
      <c r="Q658" s="12"/>
      <c r="R658" s="12"/>
      <c r="S658" s="12"/>
      <c r="T658" s="12"/>
      <c r="U658" s="12"/>
      <c r="V658" s="12"/>
      <c r="W658" s="100"/>
      <c r="X658" s="12"/>
      <c r="Y658" s="12"/>
      <c r="Z658" s="12"/>
      <c r="AA658" s="12"/>
      <c r="AB658" s="12"/>
      <c r="AC658" s="61"/>
      <c r="AD658" s="12"/>
      <c r="AE658" s="12"/>
      <c r="AF658" s="12"/>
      <c r="AG658" s="12"/>
      <c r="AH658" s="12"/>
      <c r="AI658" s="48"/>
      <c r="AJ658" s="12"/>
      <c r="AK658" s="12"/>
      <c r="AL658" s="12"/>
      <c r="AM658" s="12"/>
      <c r="AN658" s="12"/>
      <c r="AO658" s="12"/>
      <c r="AP658" s="12"/>
      <c r="AQ658" s="12"/>
      <c r="AR658" s="12"/>
      <c r="AS658" s="28"/>
      <c r="AT658" s="28"/>
      <c r="AU658" s="94"/>
    </row>
    <row r="659" spans="1:47">
      <c r="A659" s="185"/>
      <c r="B659" s="190"/>
      <c r="C659" s="190"/>
      <c r="D659" s="190"/>
      <c r="E659" s="190"/>
      <c r="F659" s="190"/>
      <c r="G659" s="190"/>
      <c r="H659" s="184"/>
      <c r="I659" s="190"/>
      <c r="J659" s="190"/>
      <c r="K659" s="190"/>
      <c r="L659" s="190"/>
      <c r="M659" s="171"/>
      <c r="N659" s="185"/>
      <c r="O659" s="185"/>
      <c r="P659" s="3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85"/>
      <c r="AD659" s="12"/>
      <c r="AE659" s="12"/>
      <c r="AF659" s="12"/>
      <c r="AG659" s="12"/>
      <c r="AH659" s="12"/>
      <c r="AI659" s="48"/>
      <c r="AJ659" s="12"/>
      <c r="AK659" s="12"/>
      <c r="AL659" s="12"/>
      <c r="AM659" s="12"/>
      <c r="AN659" s="12"/>
      <c r="AO659" s="12"/>
      <c r="AP659" s="12"/>
      <c r="AQ659" s="12"/>
      <c r="AR659" s="12"/>
      <c r="AS659" s="28"/>
      <c r="AT659" s="28"/>
      <c r="AU659" s="94"/>
    </row>
    <row r="660" spans="1:47">
      <c r="A660" s="185"/>
      <c r="B660" s="190"/>
      <c r="C660" s="190"/>
      <c r="D660" s="190"/>
      <c r="E660" s="190"/>
      <c r="F660" s="190"/>
      <c r="G660" s="190"/>
      <c r="H660" s="184"/>
      <c r="I660" s="190"/>
      <c r="J660" s="190"/>
      <c r="K660" s="190"/>
      <c r="L660" s="190"/>
      <c r="M660" s="171"/>
      <c r="N660" s="185"/>
      <c r="O660" s="185"/>
      <c r="P660" s="3"/>
      <c r="Q660" s="12"/>
      <c r="R660" s="12"/>
      <c r="S660" s="12"/>
      <c r="T660" s="12"/>
      <c r="U660" s="12"/>
      <c r="V660" s="12"/>
      <c r="W660" s="185"/>
      <c r="X660" s="12"/>
      <c r="Y660" s="12"/>
      <c r="Z660" s="12"/>
      <c r="AA660" s="12"/>
      <c r="AB660" s="12"/>
      <c r="AC660" s="185"/>
      <c r="AD660" s="12"/>
      <c r="AE660" s="12"/>
      <c r="AF660" s="12"/>
      <c r="AG660" s="12"/>
      <c r="AH660" s="12"/>
      <c r="AI660" s="48"/>
      <c r="AJ660" s="12"/>
      <c r="AK660" s="12"/>
      <c r="AL660" s="12"/>
      <c r="AM660" s="12"/>
      <c r="AN660" s="12"/>
      <c r="AO660" s="100"/>
      <c r="AP660" s="12"/>
      <c r="AQ660" s="12"/>
      <c r="AR660" s="12"/>
      <c r="AS660" s="28"/>
      <c r="AT660" s="28"/>
      <c r="AU660" s="94"/>
    </row>
    <row r="661" spans="1:47">
      <c r="A661" s="185"/>
      <c r="B661" s="190"/>
      <c r="C661" s="190"/>
      <c r="D661" s="190"/>
      <c r="E661" s="190"/>
      <c r="F661" s="190"/>
      <c r="G661" s="190"/>
      <c r="H661" s="184"/>
      <c r="I661" s="190"/>
      <c r="J661" s="190"/>
      <c r="K661" s="190"/>
      <c r="L661" s="190"/>
      <c r="M661" s="171"/>
      <c r="N661" s="185"/>
      <c r="O661" s="185"/>
      <c r="P661" s="3"/>
      <c r="Q661" s="100"/>
      <c r="R661" s="12"/>
      <c r="S661" s="12"/>
      <c r="T661" s="12"/>
      <c r="U661" s="12"/>
      <c r="V661" s="12"/>
      <c r="W661" s="185"/>
      <c r="X661" s="12"/>
      <c r="Y661" s="12"/>
      <c r="Z661" s="12"/>
      <c r="AA661" s="12"/>
      <c r="AB661" s="12"/>
      <c r="AC661" s="185"/>
      <c r="AD661" s="12"/>
      <c r="AE661" s="12"/>
      <c r="AF661" s="12"/>
      <c r="AG661" s="12"/>
      <c r="AH661" s="12"/>
      <c r="AI661" s="100"/>
      <c r="AJ661" s="12"/>
      <c r="AK661" s="12"/>
      <c r="AL661" s="12"/>
      <c r="AM661" s="12"/>
      <c r="AN661" s="12"/>
      <c r="AO661" s="12"/>
      <c r="AP661" s="12"/>
      <c r="AQ661" s="12"/>
      <c r="AR661" s="12"/>
      <c r="AS661" s="28"/>
      <c r="AT661" s="28"/>
      <c r="AU661" s="94"/>
    </row>
    <row r="662" spans="1:47">
      <c r="A662" s="185"/>
      <c r="B662" s="190"/>
      <c r="C662" s="190"/>
      <c r="D662" s="190"/>
      <c r="E662" s="190"/>
      <c r="F662" s="190"/>
      <c r="G662" s="190"/>
      <c r="H662" s="184"/>
      <c r="I662" s="190"/>
      <c r="J662" s="190"/>
      <c r="K662" s="190"/>
      <c r="L662" s="190"/>
      <c r="M662" s="171"/>
      <c r="N662" s="185"/>
      <c r="O662" s="185"/>
      <c r="P662" s="3"/>
      <c r="Q662" s="12"/>
      <c r="R662" s="12"/>
      <c r="S662" s="12"/>
      <c r="T662" s="12"/>
      <c r="U662" s="12"/>
      <c r="V662" s="12"/>
      <c r="W662" s="185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48"/>
      <c r="AJ662" s="12"/>
      <c r="AK662" s="12"/>
      <c r="AL662" s="12"/>
      <c r="AM662" s="12"/>
      <c r="AN662" s="12"/>
      <c r="AO662" s="12"/>
      <c r="AP662" s="12"/>
      <c r="AQ662" s="12"/>
      <c r="AR662" s="12"/>
      <c r="AS662" s="28"/>
      <c r="AT662" s="28"/>
      <c r="AU662" s="94"/>
    </row>
    <row r="663" spans="1:47">
      <c r="A663" s="185"/>
      <c r="B663" s="190"/>
      <c r="C663" s="190"/>
      <c r="D663" s="190"/>
      <c r="E663" s="190"/>
      <c r="F663" s="190"/>
      <c r="G663" s="190"/>
      <c r="H663" s="184"/>
      <c r="I663" s="190"/>
      <c r="J663" s="190"/>
      <c r="K663" s="190"/>
      <c r="L663" s="190"/>
      <c r="M663" s="171"/>
      <c r="N663" s="185"/>
      <c r="O663" s="185"/>
      <c r="P663" s="3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85"/>
      <c r="AD663" s="12"/>
      <c r="AE663" s="12"/>
      <c r="AF663" s="12"/>
      <c r="AG663" s="12"/>
      <c r="AH663" s="12"/>
      <c r="AI663" s="185"/>
      <c r="AJ663" s="12"/>
      <c r="AK663" s="12"/>
      <c r="AL663" s="12"/>
      <c r="AM663" s="12"/>
      <c r="AN663" s="12"/>
      <c r="AO663" s="12"/>
      <c r="AP663" s="12"/>
      <c r="AQ663" s="12"/>
      <c r="AR663" s="12"/>
      <c r="AS663" s="28"/>
      <c r="AT663" s="28"/>
      <c r="AU663" s="94"/>
    </row>
    <row r="664" spans="1:47" ht="18.75">
      <c r="A664" s="185"/>
      <c r="B664" s="190"/>
      <c r="C664" s="190"/>
      <c r="D664" s="190"/>
      <c r="E664" s="190"/>
      <c r="F664" s="190"/>
      <c r="G664" s="190"/>
      <c r="H664" s="184"/>
      <c r="I664" s="190"/>
      <c r="J664" s="190"/>
      <c r="K664" s="190"/>
      <c r="L664" s="190"/>
      <c r="M664" s="171"/>
      <c r="N664" s="185"/>
      <c r="O664" s="185"/>
      <c r="P664" s="3"/>
      <c r="Q664" s="12"/>
      <c r="R664" s="12"/>
      <c r="S664" s="12"/>
      <c r="T664" s="12"/>
      <c r="U664" s="12"/>
      <c r="V664" s="12"/>
      <c r="W664" s="61"/>
      <c r="X664" s="12"/>
      <c r="Y664" s="12"/>
      <c r="Z664" s="12"/>
      <c r="AA664" s="12"/>
      <c r="AB664" s="12"/>
      <c r="AC664" s="48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28"/>
      <c r="AT664" s="28"/>
      <c r="AU664" s="94"/>
    </row>
    <row r="665" spans="1:47" ht="18.75">
      <c r="A665" s="185"/>
      <c r="B665" s="190"/>
      <c r="C665" s="190"/>
      <c r="D665" s="190"/>
      <c r="E665" s="190"/>
      <c r="F665" s="190"/>
      <c r="G665" s="190"/>
      <c r="H665" s="184"/>
      <c r="I665" s="190"/>
      <c r="J665" s="190"/>
      <c r="K665" s="190"/>
      <c r="L665" s="190"/>
      <c r="M665" s="171"/>
      <c r="N665" s="185"/>
      <c r="O665" s="185"/>
      <c r="P665" s="3"/>
      <c r="Q665" s="12"/>
      <c r="R665" s="12"/>
      <c r="S665" s="12"/>
      <c r="T665" s="12"/>
      <c r="U665" s="12"/>
      <c r="V665" s="12"/>
      <c r="W665" s="61"/>
      <c r="X665" s="12"/>
      <c r="Y665" s="12"/>
      <c r="Z665" s="12"/>
      <c r="AA665" s="12"/>
      <c r="AB665" s="12"/>
      <c r="AC665" s="48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28"/>
      <c r="AT665" s="28"/>
      <c r="AU665" s="94"/>
    </row>
    <row r="666" spans="1:47" ht="18.75">
      <c r="A666" s="185"/>
      <c r="B666" s="190"/>
      <c r="C666" s="190"/>
      <c r="D666" s="190"/>
      <c r="E666" s="190"/>
      <c r="F666" s="190"/>
      <c r="G666" s="190"/>
      <c r="H666" s="184"/>
      <c r="I666" s="190"/>
      <c r="J666" s="190"/>
      <c r="K666" s="190"/>
      <c r="L666" s="190"/>
      <c r="M666" s="171"/>
      <c r="N666" s="185"/>
      <c r="O666" s="185"/>
      <c r="P666" s="3"/>
      <c r="Q666" s="12"/>
      <c r="R666" s="12"/>
      <c r="S666" s="12"/>
      <c r="T666" s="12"/>
      <c r="U666" s="12"/>
      <c r="V666" s="12"/>
      <c r="W666" s="61"/>
      <c r="X666" s="12"/>
      <c r="Y666" s="12"/>
      <c r="Z666" s="12"/>
      <c r="AA666" s="12"/>
      <c r="AB666" s="12"/>
      <c r="AC666" s="48"/>
      <c r="AD666" s="12"/>
      <c r="AE666" s="12"/>
      <c r="AF666" s="12"/>
      <c r="AG666" s="12"/>
      <c r="AH666" s="12"/>
      <c r="AI666" s="185"/>
      <c r="AJ666" s="12"/>
      <c r="AK666" s="12"/>
      <c r="AL666" s="12"/>
      <c r="AM666" s="12"/>
      <c r="AN666" s="12"/>
      <c r="AO666" s="185"/>
      <c r="AP666" s="12"/>
      <c r="AQ666" s="12"/>
      <c r="AR666" s="12"/>
      <c r="AS666" s="28"/>
      <c r="AT666" s="28"/>
      <c r="AU666" s="94"/>
    </row>
    <row r="667" spans="1:47" ht="18.75">
      <c r="A667" s="185"/>
      <c r="B667" s="190"/>
      <c r="C667" s="190"/>
      <c r="D667" s="190"/>
      <c r="E667" s="190"/>
      <c r="F667" s="190"/>
      <c r="G667" s="190"/>
      <c r="H667" s="184"/>
      <c r="I667" s="190"/>
      <c r="J667" s="190"/>
      <c r="K667" s="190"/>
      <c r="L667" s="190"/>
      <c r="M667" s="171"/>
      <c r="N667" s="185"/>
      <c r="O667" s="185"/>
      <c r="P667" s="3"/>
      <c r="Q667" s="12"/>
      <c r="R667" s="12"/>
      <c r="S667" s="12"/>
      <c r="T667" s="12"/>
      <c r="U667" s="12"/>
      <c r="V667" s="12"/>
      <c r="W667" s="61"/>
      <c r="X667" s="12"/>
      <c r="Y667" s="12"/>
      <c r="Z667" s="12"/>
      <c r="AA667" s="12"/>
      <c r="AB667" s="12"/>
      <c r="AC667" s="48"/>
      <c r="AD667" s="12"/>
      <c r="AE667" s="12"/>
      <c r="AF667" s="12"/>
      <c r="AG667" s="12"/>
      <c r="AH667" s="12"/>
      <c r="AI667" s="48"/>
      <c r="AJ667" s="12"/>
      <c r="AK667" s="12"/>
      <c r="AL667" s="12"/>
      <c r="AM667" s="12"/>
      <c r="AN667" s="12"/>
      <c r="AO667" s="185"/>
      <c r="AP667" s="12"/>
      <c r="AQ667" s="12"/>
      <c r="AR667" s="12"/>
      <c r="AS667" s="28"/>
      <c r="AT667" s="28"/>
      <c r="AU667" s="94"/>
    </row>
    <row r="668" spans="1:47" ht="18.75">
      <c r="A668" s="185"/>
      <c r="B668" s="190"/>
      <c r="C668" s="190"/>
      <c r="D668" s="190"/>
      <c r="E668" s="190"/>
      <c r="F668" s="190"/>
      <c r="G668" s="190"/>
      <c r="H668" s="184"/>
      <c r="I668" s="190"/>
      <c r="J668" s="190"/>
      <c r="K668" s="190"/>
      <c r="L668" s="190"/>
      <c r="M668" s="171"/>
      <c r="N668" s="185"/>
      <c r="O668" s="185"/>
      <c r="P668" s="3"/>
      <c r="Q668" s="12"/>
      <c r="R668" s="12"/>
      <c r="S668" s="12"/>
      <c r="T668" s="12"/>
      <c r="U668" s="12"/>
      <c r="V668" s="12"/>
      <c r="W668" s="61"/>
      <c r="X668" s="12"/>
      <c r="Y668" s="12"/>
      <c r="Z668" s="12"/>
      <c r="AA668" s="12"/>
      <c r="AB668" s="12"/>
      <c r="AC668" s="48"/>
      <c r="AD668" s="12"/>
      <c r="AE668" s="12"/>
      <c r="AF668" s="12"/>
      <c r="AG668" s="12"/>
      <c r="AH668" s="12"/>
      <c r="AI668" s="48"/>
      <c r="AJ668" s="12"/>
      <c r="AK668" s="12"/>
      <c r="AL668" s="12"/>
      <c r="AM668" s="12"/>
      <c r="AN668" s="12"/>
      <c r="AO668" s="12"/>
      <c r="AP668" s="12"/>
      <c r="AQ668" s="12"/>
      <c r="AR668" s="12"/>
      <c r="AS668" s="28"/>
      <c r="AT668" s="28"/>
      <c r="AU668" s="94"/>
    </row>
    <row r="669" spans="1:47" ht="18.75">
      <c r="A669" s="185"/>
      <c r="B669" s="190"/>
      <c r="C669" s="190"/>
      <c r="D669" s="190"/>
      <c r="E669" s="190"/>
      <c r="F669" s="190"/>
      <c r="G669" s="190"/>
      <c r="H669" s="184"/>
      <c r="I669" s="190"/>
      <c r="J669" s="190"/>
      <c r="K669" s="190"/>
      <c r="L669" s="190"/>
      <c r="M669" s="171"/>
      <c r="N669" s="185"/>
      <c r="O669" s="185"/>
      <c r="P669" s="3"/>
      <c r="Q669" s="12"/>
      <c r="R669" s="12"/>
      <c r="S669" s="12"/>
      <c r="T669" s="12"/>
      <c r="U669" s="12"/>
      <c r="V669" s="12"/>
      <c r="W669" s="61"/>
      <c r="X669" s="12"/>
      <c r="Y669" s="12"/>
      <c r="Z669" s="12"/>
      <c r="AA669" s="12"/>
      <c r="AB669" s="12"/>
      <c r="AC669" s="48"/>
      <c r="AD669" s="12"/>
      <c r="AE669" s="12"/>
      <c r="AF669" s="12"/>
      <c r="AG669" s="12"/>
      <c r="AH669" s="12"/>
      <c r="AI669" s="48"/>
      <c r="AJ669" s="12"/>
      <c r="AK669" s="12"/>
      <c r="AL669" s="12"/>
      <c r="AM669" s="12"/>
      <c r="AN669" s="12"/>
      <c r="AO669" s="12"/>
      <c r="AP669" s="12"/>
      <c r="AQ669" s="12"/>
      <c r="AR669" s="12"/>
      <c r="AS669" s="28"/>
      <c r="AT669" s="28"/>
      <c r="AU669" s="94"/>
    </row>
    <row r="670" spans="1:47" ht="18.75">
      <c r="A670" s="185"/>
      <c r="B670" s="190"/>
      <c r="C670" s="190"/>
      <c r="D670" s="190"/>
      <c r="E670" s="190"/>
      <c r="F670" s="190"/>
      <c r="G670" s="190"/>
      <c r="H670" s="184"/>
      <c r="I670" s="190"/>
      <c r="J670" s="190"/>
      <c r="K670" s="190"/>
      <c r="L670" s="190"/>
      <c r="M670" s="171"/>
      <c r="N670" s="185"/>
      <c r="O670" s="185"/>
      <c r="P670" s="3"/>
      <c r="Q670" s="12"/>
      <c r="R670" s="12"/>
      <c r="S670" s="12"/>
      <c r="T670" s="12"/>
      <c r="U670" s="12"/>
      <c r="V670" s="12"/>
      <c r="W670" s="61"/>
      <c r="X670" s="12"/>
      <c r="Y670" s="12"/>
      <c r="Z670" s="12"/>
      <c r="AA670" s="12"/>
      <c r="AB670" s="12"/>
      <c r="AC670" s="48"/>
      <c r="AD670" s="12"/>
      <c r="AE670" s="12"/>
      <c r="AF670" s="12"/>
      <c r="AG670" s="12"/>
      <c r="AH670" s="12"/>
      <c r="AI670" s="48"/>
      <c r="AJ670" s="12"/>
      <c r="AK670" s="12"/>
      <c r="AL670" s="12"/>
      <c r="AM670" s="12"/>
      <c r="AN670" s="12"/>
      <c r="AO670" s="12"/>
      <c r="AP670" s="12"/>
      <c r="AQ670" s="12"/>
      <c r="AR670" s="12"/>
      <c r="AS670" s="28"/>
      <c r="AT670" s="28"/>
      <c r="AU670" s="94"/>
    </row>
    <row r="671" spans="1:47" ht="18.75">
      <c r="A671" s="185"/>
      <c r="B671" s="190"/>
      <c r="C671" s="190"/>
      <c r="D671" s="190"/>
      <c r="E671" s="190"/>
      <c r="F671" s="190"/>
      <c r="G671" s="190"/>
      <c r="H671" s="184"/>
      <c r="I671" s="190"/>
      <c r="J671" s="190"/>
      <c r="K671" s="190"/>
      <c r="L671" s="190"/>
      <c r="M671" s="171"/>
      <c r="N671" s="185"/>
      <c r="O671" s="185"/>
      <c r="P671" s="3"/>
      <c r="Q671" s="12"/>
      <c r="R671" s="12"/>
      <c r="S671" s="12"/>
      <c r="T671" s="12"/>
      <c r="U671" s="12"/>
      <c r="V671" s="12"/>
      <c r="W671" s="61"/>
      <c r="X671" s="12"/>
      <c r="Y671" s="12"/>
      <c r="Z671" s="12"/>
      <c r="AA671" s="12"/>
      <c r="AB671" s="12"/>
      <c r="AC671" s="48"/>
      <c r="AD671" s="12"/>
      <c r="AE671" s="12"/>
      <c r="AF671" s="12"/>
      <c r="AG671" s="12"/>
      <c r="AH671" s="12"/>
      <c r="AI671" s="48"/>
      <c r="AJ671" s="12"/>
      <c r="AK671" s="12"/>
      <c r="AL671" s="12"/>
      <c r="AM671" s="12"/>
      <c r="AN671" s="12"/>
      <c r="AO671" s="12"/>
      <c r="AP671" s="12"/>
      <c r="AQ671" s="12"/>
      <c r="AR671" s="12"/>
      <c r="AS671" s="28"/>
      <c r="AT671" s="28"/>
      <c r="AU671" s="94"/>
    </row>
    <row r="672" spans="1:47" ht="18.75">
      <c r="A672" s="185"/>
      <c r="B672" s="190"/>
      <c r="C672" s="190"/>
      <c r="D672" s="190"/>
      <c r="E672" s="190"/>
      <c r="F672" s="190"/>
      <c r="G672" s="190"/>
      <c r="H672" s="184"/>
      <c r="I672" s="190"/>
      <c r="J672" s="190"/>
      <c r="K672" s="190"/>
      <c r="L672" s="190"/>
      <c r="M672" s="171"/>
      <c r="N672" s="185"/>
      <c r="O672" s="185"/>
      <c r="P672" s="3"/>
      <c r="Q672" s="12"/>
      <c r="R672" s="12"/>
      <c r="S672" s="12"/>
      <c r="T672" s="12"/>
      <c r="U672" s="12"/>
      <c r="V672" s="12"/>
      <c r="W672" s="61"/>
      <c r="X672" s="12"/>
      <c r="Y672" s="12"/>
      <c r="Z672" s="12"/>
      <c r="AA672" s="12"/>
      <c r="AB672" s="12"/>
      <c r="AC672" s="48"/>
      <c r="AD672" s="12"/>
      <c r="AE672" s="12"/>
      <c r="AF672" s="12"/>
      <c r="AG672" s="12"/>
      <c r="AH672" s="12"/>
      <c r="AI672" s="48"/>
      <c r="AJ672" s="12"/>
      <c r="AK672" s="12"/>
      <c r="AL672" s="12"/>
      <c r="AM672" s="12"/>
      <c r="AN672" s="12"/>
      <c r="AO672" s="12"/>
      <c r="AP672" s="12"/>
      <c r="AQ672" s="12"/>
      <c r="AR672" s="12"/>
      <c r="AS672" s="28"/>
      <c r="AT672" s="28"/>
      <c r="AU672" s="94"/>
    </row>
    <row r="673" spans="1:47" ht="18.75">
      <c r="A673" s="185"/>
      <c r="B673" s="190"/>
      <c r="C673" s="190"/>
      <c r="D673" s="190"/>
      <c r="E673" s="190"/>
      <c r="F673" s="190"/>
      <c r="G673" s="190"/>
      <c r="H673" s="184"/>
      <c r="I673" s="190"/>
      <c r="J673" s="190"/>
      <c r="K673" s="190"/>
      <c r="L673" s="190"/>
      <c r="M673" s="171"/>
      <c r="N673" s="185"/>
      <c r="O673" s="185"/>
      <c r="P673" s="3"/>
      <c r="Q673" s="12"/>
      <c r="R673" s="12"/>
      <c r="S673" s="12"/>
      <c r="T673" s="12"/>
      <c r="U673" s="12"/>
      <c r="V673" s="12"/>
      <c r="W673" s="61"/>
      <c r="X673" s="12"/>
      <c r="Y673" s="12"/>
      <c r="Z673" s="12"/>
      <c r="AA673" s="12"/>
      <c r="AB673" s="12"/>
      <c r="AC673" s="48"/>
      <c r="AD673" s="12"/>
      <c r="AE673" s="12"/>
      <c r="AF673" s="12"/>
      <c r="AG673" s="12"/>
      <c r="AH673" s="12"/>
      <c r="AI673" s="48"/>
      <c r="AJ673" s="12"/>
      <c r="AK673" s="12"/>
      <c r="AL673" s="12"/>
      <c r="AM673" s="12"/>
      <c r="AN673" s="12"/>
      <c r="AO673" s="12"/>
      <c r="AP673" s="12"/>
      <c r="AQ673" s="12"/>
      <c r="AR673" s="12"/>
      <c r="AS673" s="28"/>
      <c r="AT673" s="28"/>
      <c r="AU673" s="94"/>
    </row>
    <row r="674" spans="1:47">
      <c r="A674" s="185"/>
      <c r="B674" s="190"/>
      <c r="C674" s="190"/>
      <c r="D674" s="190"/>
      <c r="E674" s="190"/>
      <c r="F674" s="190"/>
      <c r="G674" s="190"/>
      <c r="H674" s="184"/>
      <c r="I674" s="190"/>
      <c r="J674" s="190"/>
      <c r="K674" s="190"/>
      <c r="L674" s="190"/>
      <c r="M674" s="171"/>
      <c r="N674" s="185"/>
      <c r="O674" s="185"/>
      <c r="P674" s="3"/>
      <c r="Q674" s="12"/>
      <c r="R674" s="12"/>
      <c r="S674" s="12"/>
      <c r="T674" s="12"/>
      <c r="U674" s="12"/>
      <c r="V674" s="12"/>
      <c r="W674" s="100"/>
      <c r="X674" s="12"/>
      <c r="Y674" s="12"/>
      <c r="Z674" s="12"/>
      <c r="AA674" s="12"/>
      <c r="AB674" s="12"/>
      <c r="AC674" s="100"/>
      <c r="AD674" s="12"/>
      <c r="AE674" s="12"/>
      <c r="AF674" s="12"/>
      <c r="AG674" s="12"/>
      <c r="AH674" s="12"/>
      <c r="AI674" s="48"/>
      <c r="AJ674" s="12"/>
      <c r="AK674" s="12"/>
      <c r="AL674" s="12"/>
      <c r="AM674" s="12"/>
      <c r="AN674" s="12"/>
      <c r="AO674" s="12"/>
      <c r="AP674" s="12"/>
      <c r="AQ674" s="12"/>
      <c r="AR674" s="12"/>
      <c r="AS674" s="28"/>
      <c r="AT674" s="28"/>
      <c r="AU674" s="94"/>
    </row>
    <row r="675" spans="1:47" ht="18.75">
      <c r="A675" s="185"/>
      <c r="B675" s="190"/>
      <c r="C675" s="190"/>
      <c r="D675" s="190"/>
      <c r="E675" s="190"/>
      <c r="F675" s="190"/>
      <c r="G675" s="190"/>
      <c r="H675" s="184"/>
      <c r="I675" s="190"/>
      <c r="J675" s="190"/>
      <c r="K675" s="190"/>
      <c r="L675" s="190"/>
      <c r="M675" s="171"/>
      <c r="N675" s="185"/>
      <c r="O675" s="185"/>
      <c r="P675" s="3"/>
      <c r="Q675" s="12"/>
      <c r="R675" s="12"/>
      <c r="S675" s="12"/>
      <c r="T675" s="12"/>
      <c r="U675" s="12"/>
      <c r="V675" s="12"/>
      <c r="W675" s="61"/>
      <c r="X675" s="12"/>
      <c r="Y675" s="12"/>
      <c r="Z675" s="12"/>
      <c r="AA675" s="12"/>
      <c r="AB675" s="12"/>
      <c r="AC675" s="48"/>
      <c r="AD675" s="12"/>
      <c r="AE675" s="12"/>
      <c r="AF675" s="12"/>
      <c r="AG675" s="12"/>
      <c r="AH675" s="12"/>
      <c r="AI675" s="48"/>
      <c r="AJ675" s="12"/>
      <c r="AK675" s="12"/>
      <c r="AL675" s="12"/>
      <c r="AM675" s="12"/>
      <c r="AN675" s="12"/>
      <c r="AO675" s="12"/>
      <c r="AP675" s="12"/>
      <c r="AQ675" s="12"/>
      <c r="AR675" s="12"/>
      <c r="AS675" s="28"/>
      <c r="AT675" s="28"/>
      <c r="AU675" s="94"/>
    </row>
    <row r="676" spans="1:47">
      <c r="A676" s="185"/>
      <c r="B676" s="190"/>
      <c r="C676" s="190"/>
      <c r="D676" s="190"/>
      <c r="E676" s="190"/>
      <c r="F676" s="190"/>
      <c r="G676" s="190"/>
      <c r="H676" s="184"/>
      <c r="I676" s="190"/>
      <c r="J676" s="190"/>
      <c r="K676" s="190"/>
      <c r="L676" s="190"/>
      <c r="M676" s="171"/>
      <c r="N676" s="185"/>
      <c r="O676" s="185"/>
      <c r="P676" s="3"/>
      <c r="Q676" s="12"/>
      <c r="R676" s="12"/>
      <c r="S676" s="12"/>
      <c r="T676" s="12"/>
      <c r="U676" s="12"/>
      <c r="V676" s="12"/>
      <c r="W676" s="185"/>
      <c r="X676" s="12"/>
      <c r="Y676" s="12"/>
      <c r="Z676" s="12"/>
      <c r="AA676" s="12"/>
      <c r="AB676" s="12"/>
      <c r="AC676" s="185"/>
      <c r="AD676" s="12"/>
      <c r="AE676" s="12"/>
      <c r="AF676" s="12"/>
      <c r="AG676" s="12"/>
      <c r="AH676" s="12"/>
      <c r="AI676" s="48"/>
      <c r="AJ676" s="12"/>
      <c r="AK676" s="12"/>
      <c r="AL676" s="12"/>
      <c r="AM676" s="12"/>
      <c r="AN676" s="12"/>
      <c r="AO676" s="12"/>
      <c r="AP676" s="12"/>
      <c r="AQ676" s="12"/>
      <c r="AR676" s="12"/>
      <c r="AS676" s="28"/>
      <c r="AT676" s="28"/>
      <c r="AU676" s="94"/>
    </row>
    <row r="677" spans="1:47" ht="18.75">
      <c r="A677" s="185"/>
      <c r="B677" s="190"/>
      <c r="C677" s="190"/>
      <c r="D677" s="190"/>
      <c r="E677" s="190"/>
      <c r="F677" s="190"/>
      <c r="G677" s="190"/>
      <c r="H677" s="184"/>
      <c r="I677" s="190"/>
      <c r="J677" s="190"/>
      <c r="K677" s="190"/>
      <c r="L677" s="190"/>
      <c r="M677" s="171"/>
      <c r="N677" s="185"/>
      <c r="O677" s="185"/>
      <c r="P677" s="3"/>
      <c r="Q677" s="12"/>
      <c r="R677" s="12"/>
      <c r="S677" s="12"/>
      <c r="T677" s="12"/>
      <c r="U677" s="12"/>
      <c r="V677" s="12"/>
      <c r="W677" s="61"/>
      <c r="X677" s="12"/>
      <c r="Y677" s="12"/>
      <c r="Z677" s="12"/>
      <c r="AA677" s="12"/>
      <c r="AB677" s="12"/>
      <c r="AC677" s="185"/>
      <c r="AD677" s="12"/>
      <c r="AE677" s="12"/>
      <c r="AF677" s="12"/>
      <c r="AG677" s="12"/>
      <c r="AH677" s="12"/>
      <c r="AI677" s="48"/>
      <c r="AJ677" s="12"/>
      <c r="AK677" s="12"/>
      <c r="AL677" s="12"/>
      <c r="AM677" s="12"/>
      <c r="AN677" s="12"/>
      <c r="AO677" s="100"/>
      <c r="AP677" s="12"/>
      <c r="AQ677" s="12"/>
      <c r="AR677" s="12"/>
      <c r="AS677" s="28"/>
      <c r="AT677" s="28"/>
      <c r="AU677" s="94"/>
    </row>
    <row r="678" spans="1:47" ht="18.75">
      <c r="A678" s="185"/>
      <c r="B678" s="190"/>
      <c r="C678" s="190"/>
      <c r="D678" s="190"/>
      <c r="E678" s="190"/>
      <c r="F678" s="190"/>
      <c r="G678" s="190"/>
      <c r="H678" s="184"/>
      <c r="I678" s="190"/>
      <c r="J678" s="190"/>
      <c r="K678" s="190"/>
      <c r="L678" s="190"/>
      <c r="M678" s="171"/>
      <c r="N678" s="185"/>
      <c r="O678" s="185"/>
      <c r="P678" s="3"/>
      <c r="Q678" s="12"/>
      <c r="R678" s="12"/>
      <c r="S678" s="12"/>
      <c r="T678" s="12"/>
      <c r="U678" s="12"/>
      <c r="V678" s="12"/>
      <c r="W678" s="61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00"/>
      <c r="AJ678" s="12"/>
      <c r="AK678" s="12"/>
      <c r="AL678" s="12"/>
      <c r="AM678" s="12"/>
      <c r="AN678" s="12"/>
      <c r="AO678" s="12"/>
      <c r="AP678" s="12"/>
      <c r="AQ678" s="12"/>
      <c r="AR678" s="12"/>
      <c r="AS678" s="28"/>
      <c r="AT678" s="28"/>
      <c r="AU678" s="94"/>
    </row>
    <row r="679" spans="1:47" ht="18.75">
      <c r="A679" s="185"/>
      <c r="B679" s="190"/>
      <c r="C679" s="190"/>
      <c r="D679" s="190"/>
      <c r="E679" s="190"/>
      <c r="F679" s="190"/>
      <c r="G679" s="190"/>
      <c r="H679" s="184"/>
      <c r="I679" s="190"/>
      <c r="J679" s="190"/>
      <c r="K679" s="190"/>
      <c r="L679" s="190"/>
      <c r="M679" s="171"/>
      <c r="N679" s="185"/>
      <c r="O679" s="185"/>
      <c r="P679" s="3"/>
      <c r="Q679" s="12"/>
      <c r="R679" s="12"/>
      <c r="S679" s="12"/>
      <c r="T679" s="12"/>
      <c r="U679" s="12"/>
      <c r="V679" s="12"/>
      <c r="W679" s="61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48"/>
      <c r="AJ679" s="12"/>
      <c r="AK679" s="12"/>
      <c r="AL679" s="12"/>
      <c r="AM679" s="12"/>
      <c r="AN679" s="12"/>
      <c r="AO679" s="12"/>
      <c r="AP679" s="12"/>
      <c r="AQ679" s="12"/>
      <c r="AR679" s="12"/>
      <c r="AS679" s="28"/>
      <c r="AT679" s="28"/>
      <c r="AU679" s="94"/>
    </row>
    <row r="680" spans="1:47" ht="18.75">
      <c r="A680" s="185"/>
      <c r="B680" s="190"/>
      <c r="C680" s="190"/>
      <c r="D680" s="190"/>
      <c r="E680" s="190"/>
      <c r="F680" s="190"/>
      <c r="G680" s="190"/>
      <c r="H680" s="184"/>
      <c r="I680" s="190"/>
      <c r="J680" s="190"/>
      <c r="K680" s="190"/>
      <c r="L680" s="190"/>
      <c r="M680" s="171"/>
      <c r="N680" s="185"/>
      <c r="O680" s="185"/>
      <c r="P680" s="3"/>
      <c r="Q680" s="100"/>
      <c r="R680" s="12"/>
      <c r="S680" s="12"/>
      <c r="T680" s="12"/>
      <c r="U680" s="12"/>
      <c r="V680" s="12"/>
      <c r="W680" s="61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85"/>
      <c r="AJ680" s="12"/>
      <c r="AK680" s="12"/>
      <c r="AL680" s="12"/>
      <c r="AM680" s="12"/>
      <c r="AN680" s="12"/>
      <c r="AO680" s="12"/>
      <c r="AP680" s="12"/>
      <c r="AQ680" s="12"/>
      <c r="AR680" s="12"/>
      <c r="AS680" s="28"/>
      <c r="AT680" s="28"/>
      <c r="AU680" s="94"/>
    </row>
    <row r="681" spans="1:47">
      <c r="A681" s="185"/>
      <c r="B681" s="190"/>
      <c r="C681" s="190"/>
      <c r="D681" s="190"/>
      <c r="E681" s="190"/>
      <c r="F681" s="190"/>
      <c r="G681" s="190"/>
      <c r="H681" s="184"/>
      <c r="I681" s="190"/>
      <c r="J681" s="190"/>
      <c r="K681" s="190"/>
      <c r="L681" s="190"/>
      <c r="M681" s="171"/>
      <c r="N681" s="185"/>
      <c r="O681" s="185"/>
      <c r="P681" s="3"/>
      <c r="Q681" s="12"/>
      <c r="R681" s="12"/>
      <c r="S681" s="12"/>
      <c r="T681" s="12"/>
      <c r="U681" s="12"/>
      <c r="V681" s="12"/>
      <c r="W681" s="185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85"/>
      <c r="AJ681" s="12"/>
      <c r="AK681" s="12"/>
      <c r="AL681" s="12"/>
      <c r="AM681" s="12"/>
      <c r="AN681" s="12"/>
      <c r="AO681" s="185"/>
      <c r="AP681" s="12"/>
      <c r="AQ681" s="12"/>
      <c r="AR681" s="12"/>
      <c r="AS681" s="28"/>
      <c r="AT681" s="28"/>
      <c r="AU681" s="94"/>
    </row>
    <row r="682" spans="1:47" ht="18.75">
      <c r="A682" s="185"/>
      <c r="B682" s="190"/>
      <c r="C682" s="190"/>
      <c r="D682" s="190"/>
      <c r="E682" s="190"/>
      <c r="F682" s="190"/>
      <c r="G682" s="190"/>
      <c r="H682" s="184"/>
      <c r="I682" s="190"/>
      <c r="J682" s="190"/>
      <c r="K682" s="190"/>
      <c r="L682" s="190"/>
      <c r="M682" s="171"/>
      <c r="N682" s="185"/>
      <c r="O682" s="185"/>
      <c r="P682" s="3"/>
      <c r="Q682" s="7"/>
      <c r="R682" s="12"/>
      <c r="S682" s="12"/>
      <c r="T682" s="12"/>
      <c r="U682" s="12"/>
      <c r="V682" s="12"/>
      <c r="W682" s="61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85"/>
      <c r="AJ682" s="12"/>
      <c r="AK682" s="12"/>
      <c r="AL682" s="12"/>
      <c r="AM682" s="12"/>
      <c r="AN682" s="12"/>
      <c r="AO682" s="12"/>
      <c r="AP682" s="12"/>
      <c r="AQ682" s="12"/>
      <c r="AR682" s="12"/>
      <c r="AS682" s="28"/>
      <c r="AT682" s="28"/>
      <c r="AU682" s="94"/>
    </row>
    <row r="683" spans="1:47" ht="18.75">
      <c r="A683" s="185"/>
      <c r="B683" s="190"/>
      <c r="C683" s="190"/>
      <c r="D683" s="190"/>
      <c r="E683" s="190"/>
      <c r="F683" s="190"/>
      <c r="G683" s="190"/>
      <c r="H683" s="184"/>
      <c r="I683" s="190"/>
      <c r="J683" s="190"/>
      <c r="K683" s="190"/>
      <c r="L683" s="190"/>
      <c r="M683" s="171"/>
      <c r="N683" s="185"/>
      <c r="O683" s="185"/>
      <c r="P683" s="3"/>
      <c r="Q683" s="12"/>
      <c r="R683" s="12"/>
      <c r="S683" s="12"/>
      <c r="T683" s="12"/>
      <c r="U683" s="12"/>
      <c r="V683" s="12"/>
      <c r="W683" s="61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85"/>
      <c r="AJ683" s="12"/>
      <c r="AK683" s="12"/>
      <c r="AL683" s="12"/>
      <c r="AM683" s="12"/>
      <c r="AN683" s="12"/>
      <c r="AO683" s="12"/>
      <c r="AP683" s="12"/>
      <c r="AQ683" s="12"/>
      <c r="AR683" s="12"/>
      <c r="AS683" s="28"/>
      <c r="AT683" s="28"/>
      <c r="AU683" s="94"/>
    </row>
    <row r="684" spans="1:47" ht="18.75">
      <c r="A684" s="185"/>
      <c r="B684" s="190"/>
      <c r="C684" s="190"/>
      <c r="D684" s="190"/>
      <c r="E684" s="190"/>
      <c r="F684" s="190"/>
      <c r="G684" s="190"/>
      <c r="H684" s="184"/>
      <c r="I684" s="190"/>
      <c r="J684" s="190"/>
      <c r="K684" s="190"/>
      <c r="L684" s="190"/>
      <c r="M684" s="171"/>
      <c r="N684" s="185"/>
      <c r="O684" s="185"/>
      <c r="P684" s="3"/>
      <c r="Q684" s="7"/>
      <c r="R684" s="12"/>
      <c r="S684" s="12"/>
      <c r="T684" s="12"/>
      <c r="U684" s="12"/>
      <c r="V684" s="12"/>
      <c r="W684" s="61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85"/>
      <c r="AJ684" s="12"/>
      <c r="AK684" s="12"/>
      <c r="AL684" s="12"/>
      <c r="AM684" s="12"/>
      <c r="AN684" s="12"/>
      <c r="AO684" s="12"/>
      <c r="AP684" s="12"/>
      <c r="AQ684" s="12"/>
      <c r="AR684" s="12"/>
      <c r="AS684" s="28"/>
      <c r="AT684" s="28"/>
      <c r="AU684" s="94"/>
    </row>
    <row r="685" spans="1:47" ht="18.75">
      <c r="A685" s="185"/>
      <c r="B685" s="190"/>
      <c r="C685" s="190"/>
      <c r="D685" s="190"/>
      <c r="E685" s="190"/>
      <c r="F685" s="190"/>
      <c r="G685" s="190"/>
      <c r="H685" s="184"/>
      <c r="I685" s="190"/>
      <c r="J685" s="190"/>
      <c r="K685" s="190"/>
      <c r="L685" s="190"/>
      <c r="M685" s="171"/>
      <c r="N685" s="185"/>
      <c r="O685" s="185"/>
      <c r="P685" s="3"/>
      <c r="Q685" s="7"/>
      <c r="R685" s="12"/>
      <c r="S685" s="12"/>
      <c r="T685" s="12"/>
      <c r="U685" s="12"/>
      <c r="V685" s="12"/>
      <c r="W685" s="61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28"/>
      <c r="AT685" s="28"/>
      <c r="AU685" s="94"/>
    </row>
    <row r="686" spans="1:47" ht="18.75">
      <c r="A686" s="185"/>
      <c r="B686" s="190"/>
      <c r="C686" s="190"/>
      <c r="D686" s="190"/>
      <c r="E686" s="190"/>
      <c r="F686" s="190"/>
      <c r="G686" s="190"/>
      <c r="H686" s="184"/>
      <c r="I686" s="190"/>
      <c r="J686" s="190"/>
      <c r="K686" s="190"/>
      <c r="L686" s="190"/>
      <c r="M686" s="171"/>
      <c r="N686" s="185"/>
      <c r="O686" s="185"/>
      <c r="P686" s="3"/>
      <c r="Q686" s="12"/>
      <c r="R686" s="12"/>
      <c r="S686" s="12"/>
      <c r="T686" s="12"/>
      <c r="U686" s="12"/>
      <c r="V686" s="12"/>
      <c r="W686" s="61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28"/>
      <c r="AT686" s="28"/>
      <c r="AU686" s="94"/>
    </row>
    <row r="687" spans="1:47" ht="18.75">
      <c r="A687" s="185"/>
      <c r="B687" s="190"/>
      <c r="C687" s="190"/>
      <c r="D687" s="190"/>
      <c r="E687" s="190"/>
      <c r="F687" s="190"/>
      <c r="G687" s="190"/>
      <c r="H687" s="184"/>
      <c r="I687" s="190"/>
      <c r="J687" s="190"/>
      <c r="K687" s="190"/>
      <c r="L687" s="190"/>
      <c r="M687" s="171"/>
      <c r="N687" s="185"/>
      <c r="O687" s="185"/>
      <c r="P687" s="3"/>
      <c r="Q687" s="7"/>
      <c r="R687" s="12"/>
      <c r="S687" s="12"/>
      <c r="T687" s="12"/>
      <c r="U687" s="12"/>
      <c r="V687" s="12"/>
      <c r="W687" s="61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28"/>
      <c r="AT687" s="28"/>
      <c r="AU687" s="94"/>
    </row>
    <row r="688" spans="1:47" ht="18.75">
      <c r="A688" s="185"/>
      <c r="B688" s="190"/>
      <c r="C688" s="190"/>
      <c r="D688" s="190"/>
      <c r="E688" s="190"/>
      <c r="F688" s="190"/>
      <c r="G688" s="190"/>
      <c r="H688" s="184"/>
      <c r="I688" s="190"/>
      <c r="J688" s="190"/>
      <c r="K688" s="190"/>
      <c r="L688" s="190"/>
      <c r="M688" s="171"/>
      <c r="N688" s="185"/>
      <c r="O688" s="185"/>
      <c r="P688" s="3"/>
      <c r="Q688" s="12"/>
      <c r="R688" s="12"/>
      <c r="S688" s="12"/>
      <c r="T688" s="12"/>
      <c r="U688" s="12"/>
      <c r="V688" s="12"/>
      <c r="W688" s="61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28"/>
    </row>
    <row r="689" spans="1:43" ht="18.75">
      <c r="A689" s="185"/>
      <c r="B689" s="190"/>
      <c r="C689" s="190"/>
      <c r="D689" s="190"/>
      <c r="E689" s="190"/>
      <c r="F689" s="190"/>
      <c r="G689" s="190"/>
      <c r="H689" s="184"/>
      <c r="I689" s="190"/>
      <c r="J689" s="190"/>
      <c r="K689" s="190"/>
      <c r="L689" s="190"/>
      <c r="M689" s="171"/>
      <c r="N689" s="185"/>
      <c r="O689" s="185"/>
      <c r="P689" s="3"/>
      <c r="Q689" s="12"/>
      <c r="R689" s="12"/>
      <c r="S689" s="12"/>
      <c r="T689" s="12"/>
      <c r="U689" s="12"/>
      <c r="V689" s="12"/>
      <c r="W689" s="61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</row>
    <row r="690" spans="1:43" ht="18.75">
      <c r="A690" s="185"/>
      <c r="B690" s="190"/>
      <c r="C690" s="190"/>
      <c r="D690" s="190"/>
      <c r="E690" s="190"/>
      <c r="F690" s="190"/>
      <c r="G690" s="190"/>
      <c r="H690" s="184"/>
      <c r="I690" s="190"/>
      <c r="J690" s="190"/>
      <c r="K690" s="190"/>
      <c r="L690" s="190"/>
      <c r="M690" s="171"/>
      <c r="N690" s="185"/>
      <c r="O690" s="185"/>
      <c r="P690" s="3"/>
      <c r="Q690" s="12"/>
      <c r="R690" s="12"/>
      <c r="S690" s="12"/>
      <c r="T690" s="12"/>
      <c r="U690" s="12"/>
      <c r="V690" s="12"/>
      <c r="W690" s="61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</row>
    <row r="691" spans="1:43">
      <c r="A691" s="185"/>
      <c r="B691" s="190"/>
      <c r="C691" s="190"/>
      <c r="D691" s="190"/>
      <c r="E691" s="190"/>
      <c r="F691" s="190"/>
      <c r="G691" s="190"/>
      <c r="H691" s="184"/>
      <c r="I691" s="190"/>
      <c r="J691" s="190"/>
      <c r="K691" s="190"/>
      <c r="L691" s="190"/>
      <c r="M691" s="171"/>
      <c r="N691" s="185"/>
      <c r="O691" s="185"/>
      <c r="P691" s="3"/>
      <c r="Q691" s="12"/>
      <c r="R691" s="12"/>
      <c r="S691" s="12"/>
      <c r="T691" s="12"/>
      <c r="U691" s="12"/>
      <c r="V691" s="12"/>
      <c r="W691" s="100"/>
      <c r="X691" s="12"/>
      <c r="Y691" s="12"/>
      <c r="Z691" s="12"/>
      <c r="AA691" s="12"/>
      <c r="AB691" s="12"/>
      <c r="AC691" s="100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</row>
    <row r="692" spans="1:43" ht="18.75">
      <c r="A692" s="185"/>
      <c r="B692" s="190"/>
      <c r="C692" s="190"/>
      <c r="D692" s="190"/>
      <c r="E692" s="190"/>
      <c r="F692" s="190"/>
      <c r="G692" s="190"/>
      <c r="H692" s="184"/>
      <c r="I692" s="190"/>
      <c r="J692" s="190"/>
      <c r="K692" s="190"/>
      <c r="L692" s="190"/>
      <c r="M692" s="171"/>
      <c r="N692" s="185"/>
      <c r="O692" s="185"/>
      <c r="P692" s="3"/>
      <c r="Q692" s="12"/>
      <c r="R692" s="12"/>
      <c r="S692" s="12"/>
      <c r="T692" s="12"/>
      <c r="U692" s="12"/>
      <c r="V692" s="12"/>
      <c r="W692" s="61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</row>
    <row r="693" spans="1:43">
      <c r="A693" s="185"/>
      <c r="B693" s="190"/>
      <c r="C693" s="190"/>
      <c r="D693" s="190"/>
      <c r="E693" s="190"/>
      <c r="F693" s="190"/>
      <c r="G693" s="190"/>
      <c r="H693" s="184"/>
      <c r="I693" s="190"/>
      <c r="J693" s="190"/>
      <c r="K693" s="190"/>
      <c r="L693" s="190"/>
      <c r="M693" s="171"/>
      <c r="N693" s="185"/>
      <c r="O693" s="185"/>
      <c r="P693" s="3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85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</row>
    <row r="694" spans="1:43">
      <c r="A694" s="185"/>
      <c r="B694" s="190"/>
      <c r="C694" s="190"/>
      <c r="D694" s="190"/>
      <c r="E694" s="190"/>
      <c r="F694" s="190"/>
      <c r="G694" s="190"/>
      <c r="H694" s="184"/>
      <c r="I694" s="190"/>
      <c r="J694" s="190"/>
      <c r="K694" s="190"/>
      <c r="L694" s="190"/>
      <c r="M694" s="171"/>
      <c r="N694" s="185"/>
      <c r="O694" s="185"/>
      <c r="P694" s="3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85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</row>
    <row r="695" spans="1:43">
      <c r="A695" s="185"/>
      <c r="B695" s="190"/>
      <c r="C695" s="190"/>
      <c r="D695" s="190"/>
      <c r="E695" s="190"/>
      <c r="F695" s="190"/>
      <c r="G695" s="190"/>
      <c r="H695" s="184"/>
      <c r="I695" s="190"/>
      <c r="J695" s="190"/>
      <c r="K695" s="190"/>
      <c r="L695" s="190"/>
      <c r="M695" s="171"/>
      <c r="N695" s="185"/>
      <c r="O695" s="185"/>
      <c r="P695" s="3"/>
      <c r="Q695" s="12"/>
      <c r="R695" s="12"/>
      <c r="S695" s="12"/>
      <c r="T695" s="12"/>
      <c r="U695" s="12"/>
      <c r="V695" s="12"/>
      <c r="W695" s="185"/>
      <c r="X695" s="12"/>
      <c r="Y695" s="12"/>
      <c r="Z695" s="12"/>
      <c r="AA695" s="12"/>
      <c r="AB695" s="12"/>
      <c r="AC695" s="185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00"/>
      <c r="AP695" s="12"/>
      <c r="AQ695" s="12"/>
    </row>
    <row r="696" spans="1:43">
      <c r="A696" s="185"/>
      <c r="B696" s="190"/>
      <c r="C696" s="190"/>
      <c r="D696" s="190"/>
      <c r="E696" s="190"/>
      <c r="F696" s="190"/>
      <c r="G696" s="190"/>
      <c r="H696" s="184"/>
      <c r="I696" s="190"/>
      <c r="J696" s="190"/>
      <c r="K696" s="190"/>
      <c r="L696" s="190"/>
      <c r="M696" s="171"/>
      <c r="N696" s="185"/>
      <c r="O696" s="185"/>
      <c r="P696" s="3"/>
      <c r="Q696" s="12"/>
      <c r="R696" s="12"/>
      <c r="S696" s="12"/>
      <c r="T696" s="12"/>
      <c r="U696" s="12"/>
      <c r="V696" s="12"/>
      <c r="W696" s="185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00"/>
      <c r="AJ696" s="12"/>
      <c r="AK696" s="12"/>
      <c r="AL696" s="12"/>
      <c r="AM696" s="12"/>
      <c r="AN696" s="12"/>
      <c r="AO696" s="12"/>
      <c r="AP696" s="12"/>
      <c r="AQ696" s="12"/>
    </row>
    <row r="697" spans="1:43">
      <c r="A697" s="185"/>
      <c r="B697" s="190"/>
      <c r="C697" s="190"/>
      <c r="D697" s="190"/>
      <c r="E697" s="190"/>
      <c r="F697" s="190"/>
      <c r="G697" s="190"/>
      <c r="H697" s="184"/>
      <c r="I697" s="190"/>
      <c r="J697" s="190"/>
      <c r="K697" s="190"/>
      <c r="L697" s="190"/>
      <c r="M697" s="171"/>
      <c r="N697" s="185"/>
      <c r="O697" s="185"/>
      <c r="P697" s="3"/>
      <c r="Q697" s="100"/>
      <c r="R697" s="12"/>
      <c r="S697" s="12"/>
      <c r="T697" s="12"/>
      <c r="U697" s="12"/>
      <c r="V697" s="12"/>
      <c r="W697" s="48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</row>
    <row r="698" spans="1:43">
      <c r="A698" s="185"/>
      <c r="B698" s="190"/>
      <c r="C698" s="190"/>
      <c r="D698" s="190"/>
      <c r="E698" s="190"/>
      <c r="F698" s="190"/>
      <c r="G698" s="190"/>
      <c r="H698" s="184"/>
      <c r="I698" s="190"/>
      <c r="J698" s="190"/>
      <c r="K698" s="190"/>
      <c r="L698" s="190"/>
      <c r="M698" s="171"/>
      <c r="N698" s="185"/>
      <c r="O698" s="185"/>
      <c r="P698" s="3"/>
      <c r="Q698" s="12"/>
      <c r="R698" s="12"/>
      <c r="S698" s="12"/>
      <c r="T698" s="12"/>
      <c r="U698" s="12"/>
      <c r="V698" s="12"/>
      <c r="W698" s="185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85"/>
      <c r="AP698" s="12"/>
      <c r="AQ698" s="12"/>
    </row>
    <row r="699" spans="1:43">
      <c r="A699" s="185"/>
      <c r="B699" s="190"/>
      <c r="C699" s="190"/>
      <c r="D699" s="190"/>
      <c r="E699" s="190"/>
      <c r="F699" s="190"/>
      <c r="G699" s="190"/>
      <c r="H699" s="184"/>
      <c r="I699" s="190"/>
      <c r="J699" s="190"/>
      <c r="K699" s="190"/>
      <c r="L699" s="190"/>
      <c r="M699" s="171"/>
      <c r="N699" s="185"/>
      <c r="O699" s="185"/>
      <c r="P699" s="3"/>
      <c r="Q699" s="7"/>
      <c r="R699" s="12"/>
      <c r="S699" s="12"/>
      <c r="T699" s="12"/>
      <c r="U699" s="12"/>
      <c r="V699" s="12"/>
      <c r="W699" s="48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85"/>
      <c r="AJ699" s="12"/>
      <c r="AK699" s="12"/>
      <c r="AL699" s="12"/>
      <c r="AM699" s="12"/>
      <c r="AN699" s="12"/>
      <c r="AO699" s="185"/>
      <c r="AP699" s="12"/>
      <c r="AQ699" s="12"/>
    </row>
    <row r="700" spans="1:43">
      <c r="A700" s="185"/>
      <c r="B700" s="190"/>
      <c r="C700" s="190"/>
      <c r="D700" s="190"/>
      <c r="E700" s="190"/>
      <c r="F700" s="190"/>
      <c r="G700" s="190"/>
      <c r="H700" s="184"/>
      <c r="I700" s="190"/>
      <c r="J700" s="190"/>
      <c r="K700" s="190"/>
      <c r="L700" s="190"/>
      <c r="M700" s="171"/>
      <c r="N700" s="185"/>
      <c r="O700" s="185"/>
      <c r="P700" s="3"/>
      <c r="Q700" s="7"/>
      <c r="R700" s="12"/>
      <c r="S700" s="12"/>
      <c r="T700" s="12"/>
      <c r="U700" s="12"/>
      <c r="V700" s="12"/>
      <c r="W700" s="48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85"/>
      <c r="AJ700" s="12"/>
      <c r="AK700" s="12"/>
      <c r="AL700" s="12"/>
      <c r="AM700" s="12"/>
      <c r="AN700" s="12"/>
      <c r="AO700" s="185"/>
      <c r="AP700" s="12"/>
      <c r="AQ700" s="12"/>
    </row>
    <row r="701" spans="1:43">
      <c r="A701" s="185"/>
      <c r="B701" s="190"/>
      <c r="C701" s="190"/>
      <c r="D701" s="190"/>
      <c r="E701" s="190"/>
      <c r="F701" s="190"/>
      <c r="G701" s="190"/>
      <c r="H701" s="184"/>
      <c r="I701" s="190"/>
      <c r="J701" s="190"/>
      <c r="K701" s="190"/>
      <c r="L701" s="190"/>
      <c r="M701" s="171"/>
      <c r="N701" s="185"/>
      <c r="O701" s="185"/>
      <c r="P701" s="3"/>
      <c r="Q701" s="7"/>
      <c r="R701" s="12"/>
      <c r="S701" s="12"/>
      <c r="T701" s="12"/>
      <c r="U701" s="12"/>
      <c r="V701" s="12"/>
      <c r="W701" s="48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85"/>
      <c r="AP701" s="12"/>
      <c r="AQ701" s="12"/>
    </row>
    <row r="702" spans="1:43">
      <c r="A702" s="185"/>
      <c r="B702" s="190"/>
      <c r="C702" s="190"/>
      <c r="D702" s="190"/>
      <c r="E702" s="190"/>
      <c r="F702" s="190"/>
      <c r="G702" s="190"/>
      <c r="H702" s="184"/>
      <c r="I702" s="190"/>
      <c r="J702" s="190"/>
      <c r="K702" s="190"/>
      <c r="L702" s="190"/>
      <c r="M702" s="171"/>
      <c r="N702" s="185"/>
      <c r="O702" s="185"/>
      <c r="P702" s="3"/>
      <c r="Q702" s="7"/>
      <c r="R702" s="12"/>
      <c r="S702" s="12"/>
      <c r="T702" s="12"/>
      <c r="U702" s="12"/>
      <c r="V702" s="12"/>
      <c r="W702" s="48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</row>
    <row r="703" spans="1:43">
      <c r="A703" s="185"/>
      <c r="B703" s="190"/>
      <c r="C703" s="190"/>
      <c r="D703" s="190"/>
      <c r="E703" s="190"/>
      <c r="F703" s="190"/>
      <c r="G703" s="190"/>
      <c r="H703" s="184"/>
      <c r="I703" s="190"/>
      <c r="J703" s="190"/>
      <c r="K703" s="190"/>
      <c r="L703" s="190"/>
      <c r="M703" s="171"/>
      <c r="N703" s="185"/>
      <c r="O703" s="185"/>
      <c r="P703" s="3"/>
      <c r="Q703" s="12"/>
      <c r="R703" s="12"/>
      <c r="S703" s="12"/>
      <c r="T703" s="12"/>
      <c r="U703" s="12"/>
      <c r="V703" s="12"/>
      <c r="W703" s="48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</row>
    <row r="704" spans="1:43">
      <c r="A704" s="185"/>
      <c r="B704" s="190"/>
      <c r="C704" s="190"/>
      <c r="D704" s="190"/>
      <c r="E704" s="190"/>
      <c r="F704" s="190"/>
      <c r="G704" s="190"/>
      <c r="H704" s="184"/>
      <c r="I704" s="190"/>
      <c r="J704" s="190"/>
      <c r="K704" s="190"/>
      <c r="L704" s="190"/>
      <c r="M704" s="171"/>
      <c r="N704" s="185"/>
      <c r="O704" s="185"/>
      <c r="P704" s="3"/>
      <c r="Q704" s="12"/>
      <c r="R704" s="12"/>
      <c r="S704" s="12"/>
      <c r="T704" s="12"/>
      <c r="U704" s="12"/>
      <c r="V704" s="12"/>
      <c r="W704" s="48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</row>
    <row r="705" spans="1:43">
      <c r="A705" s="185"/>
      <c r="B705" s="190"/>
      <c r="C705" s="190"/>
      <c r="D705" s="190"/>
      <c r="E705" s="190"/>
      <c r="F705" s="190"/>
      <c r="G705" s="190"/>
      <c r="H705" s="184"/>
      <c r="I705" s="190"/>
      <c r="J705" s="190"/>
      <c r="K705" s="190"/>
      <c r="L705" s="190"/>
      <c r="M705" s="171"/>
      <c r="N705" s="185"/>
      <c r="O705" s="185"/>
      <c r="P705" s="3"/>
      <c r="Q705" s="12"/>
      <c r="R705" s="12"/>
      <c r="S705" s="12"/>
      <c r="T705" s="12"/>
      <c r="U705" s="12"/>
      <c r="V705" s="12"/>
      <c r="W705" s="48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</row>
    <row r="706" spans="1:43">
      <c r="A706" s="185"/>
      <c r="B706" s="190"/>
      <c r="C706" s="190"/>
      <c r="D706" s="190"/>
      <c r="E706" s="190"/>
      <c r="F706" s="190"/>
      <c r="G706" s="190"/>
      <c r="H706" s="184"/>
      <c r="I706" s="190"/>
      <c r="J706" s="190"/>
      <c r="K706" s="190"/>
      <c r="L706" s="190"/>
      <c r="M706" s="171"/>
      <c r="N706" s="185"/>
      <c r="O706" s="185"/>
      <c r="P706" s="3"/>
      <c r="Q706" s="12"/>
      <c r="R706" s="12"/>
      <c r="S706" s="12"/>
      <c r="T706" s="12"/>
      <c r="U706" s="12"/>
      <c r="V706" s="12"/>
      <c r="W706" s="48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</row>
    <row r="707" spans="1:43">
      <c r="A707" s="185"/>
      <c r="B707" s="190"/>
      <c r="C707" s="190"/>
      <c r="D707" s="190"/>
      <c r="E707" s="190"/>
      <c r="F707" s="190"/>
      <c r="G707" s="190"/>
      <c r="H707" s="184"/>
      <c r="I707" s="190"/>
      <c r="J707" s="190"/>
      <c r="K707" s="190"/>
      <c r="L707" s="190"/>
      <c r="M707" s="171"/>
      <c r="N707" s="185"/>
      <c r="O707" s="185"/>
      <c r="P707" s="3"/>
      <c r="Q707" s="12"/>
      <c r="R707" s="12"/>
      <c r="S707" s="12"/>
      <c r="T707" s="12"/>
      <c r="U707" s="12"/>
      <c r="V707" s="12"/>
      <c r="W707" s="100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</row>
    <row r="708" spans="1:43">
      <c r="A708" s="185"/>
      <c r="B708" s="190"/>
      <c r="C708" s="190"/>
      <c r="D708" s="190"/>
      <c r="E708" s="190"/>
      <c r="F708" s="190"/>
      <c r="G708" s="190"/>
      <c r="H708" s="184"/>
      <c r="I708" s="190"/>
      <c r="J708" s="190"/>
      <c r="K708" s="190"/>
      <c r="L708" s="190"/>
      <c r="M708" s="171"/>
      <c r="N708" s="185"/>
      <c r="O708" s="185"/>
      <c r="P708" s="3"/>
      <c r="Q708" s="12"/>
      <c r="R708" s="12"/>
      <c r="S708" s="12"/>
      <c r="T708" s="12"/>
      <c r="U708" s="12"/>
      <c r="V708" s="12"/>
      <c r="W708" s="48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</row>
    <row r="709" spans="1:43">
      <c r="A709" s="185"/>
      <c r="B709" s="190"/>
      <c r="C709" s="190"/>
      <c r="D709" s="190"/>
      <c r="E709" s="190"/>
      <c r="F709" s="190"/>
      <c r="G709" s="190"/>
      <c r="H709" s="184"/>
      <c r="I709" s="190"/>
      <c r="J709" s="190"/>
      <c r="K709" s="190"/>
      <c r="L709" s="190"/>
      <c r="M709" s="171"/>
      <c r="N709" s="185"/>
      <c r="O709" s="185"/>
      <c r="P709" s="3"/>
      <c r="Q709" s="12"/>
      <c r="R709" s="12"/>
      <c r="S709" s="12"/>
      <c r="T709" s="12"/>
      <c r="U709" s="12"/>
      <c r="V709" s="12"/>
      <c r="W709" s="185"/>
      <c r="X709" s="12"/>
      <c r="Y709" s="12"/>
      <c r="Z709" s="12"/>
      <c r="AA709" s="12"/>
      <c r="AB709" s="12"/>
      <c r="AC709" s="100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</row>
    <row r="710" spans="1:43">
      <c r="A710" s="185"/>
      <c r="B710" s="190"/>
      <c r="C710" s="190"/>
      <c r="D710" s="190"/>
      <c r="E710" s="190"/>
      <c r="F710" s="190"/>
      <c r="G710" s="190"/>
      <c r="H710" s="184"/>
      <c r="I710" s="190"/>
      <c r="J710" s="190"/>
      <c r="K710" s="190"/>
      <c r="L710" s="190"/>
      <c r="M710" s="171"/>
      <c r="N710" s="185"/>
      <c r="O710" s="185"/>
      <c r="P710" s="3"/>
      <c r="Q710" s="12"/>
      <c r="R710" s="12"/>
      <c r="S710" s="12"/>
      <c r="T710" s="12"/>
      <c r="U710" s="12"/>
      <c r="V710" s="12"/>
      <c r="W710" s="48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</row>
    <row r="711" spans="1:43">
      <c r="A711" s="185"/>
      <c r="B711" s="190"/>
      <c r="C711" s="190"/>
      <c r="D711" s="190"/>
      <c r="E711" s="190"/>
      <c r="F711" s="190"/>
      <c r="G711" s="190"/>
      <c r="H711" s="184"/>
      <c r="I711" s="190"/>
      <c r="J711" s="190"/>
      <c r="K711" s="190"/>
      <c r="L711" s="190"/>
      <c r="M711" s="171"/>
      <c r="N711" s="185"/>
      <c r="O711" s="185"/>
      <c r="P711" s="3"/>
      <c r="Q711" s="12"/>
      <c r="R711" s="12"/>
      <c r="S711" s="12"/>
      <c r="T711" s="12"/>
      <c r="U711" s="12"/>
      <c r="V711" s="12"/>
      <c r="W711" s="48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00"/>
      <c r="AP711" s="12"/>
      <c r="AQ711" s="12"/>
    </row>
    <row r="712" spans="1:43">
      <c r="A712" s="185"/>
      <c r="B712" s="190"/>
      <c r="C712" s="190"/>
      <c r="D712" s="190"/>
      <c r="E712" s="190"/>
      <c r="F712" s="190"/>
      <c r="G712" s="190"/>
      <c r="H712" s="184"/>
      <c r="I712" s="190"/>
      <c r="J712" s="190"/>
      <c r="K712" s="190"/>
      <c r="L712" s="190"/>
      <c r="M712" s="171"/>
      <c r="N712" s="185"/>
      <c r="O712" s="185"/>
      <c r="P712" s="3"/>
      <c r="Q712" s="100"/>
      <c r="R712" s="12"/>
      <c r="S712" s="12"/>
      <c r="T712" s="12"/>
      <c r="U712" s="12"/>
      <c r="V712" s="12"/>
      <c r="W712" s="48"/>
      <c r="X712" s="12"/>
      <c r="Y712" s="12"/>
      <c r="Z712" s="12"/>
      <c r="AA712" s="12"/>
      <c r="AB712" s="12"/>
      <c r="AC712" s="185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</row>
    <row r="713" spans="1:43">
      <c r="A713" s="185"/>
      <c r="B713" s="190"/>
      <c r="C713" s="190"/>
      <c r="D713" s="190"/>
      <c r="E713" s="190"/>
      <c r="F713" s="190"/>
      <c r="G713" s="190"/>
      <c r="H713" s="184"/>
      <c r="I713" s="190"/>
      <c r="J713" s="190"/>
      <c r="K713" s="190"/>
      <c r="L713" s="190"/>
      <c r="M713" s="171"/>
      <c r="N713" s="185"/>
      <c r="O713" s="185"/>
      <c r="P713" s="3"/>
      <c r="Q713" s="12"/>
      <c r="R713" s="12"/>
      <c r="S713" s="12"/>
      <c r="T713" s="12"/>
      <c r="U713" s="12"/>
      <c r="V713" s="12"/>
      <c r="W713" s="48"/>
      <c r="X713" s="12"/>
      <c r="Y713" s="12"/>
      <c r="Z713" s="12"/>
      <c r="AA713" s="12"/>
      <c r="AB713" s="12"/>
      <c r="AC713" s="185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</row>
    <row r="714" spans="1:43">
      <c r="A714" s="185"/>
      <c r="B714" s="190"/>
      <c r="C714" s="190"/>
      <c r="D714" s="190"/>
      <c r="E714" s="190"/>
      <c r="F714" s="190"/>
      <c r="G714" s="190"/>
      <c r="H714" s="184"/>
      <c r="I714" s="190"/>
      <c r="J714" s="190"/>
      <c r="K714" s="190"/>
      <c r="L714" s="190"/>
      <c r="M714" s="171"/>
      <c r="N714" s="185"/>
      <c r="O714" s="185"/>
      <c r="P714" s="3"/>
      <c r="Q714" s="7"/>
      <c r="R714" s="12"/>
      <c r="S714" s="12"/>
      <c r="T714" s="12"/>
      <c r="U714" s="12"/>
      <c r="V714" s="12"/>
      <c r="W714" s="48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00"/>
      <c r="AJ714" s="12"/>
      <c r="AK714" s="12"/>
      <c r="AL714" s="12"/>
      <c r="AM714" s="12"/>
      <c r="AN714" s="12"/>
      <c r="AO714" s="12"/>
      <c r="AP714" s="12"/>
      <c r="AQ714" s="12"/>
    </row>
    <row r="715" spans="1:43">
      <c r="A715" s="185"/>
      <c r="B715" s="190"/>
      <c r="C715" s="190"/>
      <c r="D715" s="190"/>
      <c r="E715" s="190"/>
      <c r="F715" s="190"/>
      <c r="G715" s="190"/>
      <c r="H715" s="184"/>
      <c r="I715" s="190"/>
      <c r="J715" s="190"/>
      <c r="K715" s="190"/>
      <c r="L715" s="190"/>
      <c r="M715" s="171"/>
      <c r="N715" s="185"/>
      <c r="O715" s="185"/>
      <c r="P715" s="3"/>
      <c r="Q715" s="7"/>
      <c r="R715" s="12"/>
      <c r="S715" s="12"/>
      <c r="T715" s="12"/>
      <c r="U715" s="12"/>
      <c r="V715" s="12"/>
      <c r="W715" s="48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85"/>
      <c r="AJ715" s="12"/>
      <c r="AK715" s="12"/>
      <c r="AL715" s="12"/>
      <c r="AM715" s="12"/>
      <c r="AN715" s="12"/>
      <c r="AO715" s="12"/>
      <c r="AP715" s="12"/>
      <c r="AQ715" s="12"/>
    </row>
    <row r="716" spans="1:43">
      <c r="A716" s="185"/>
      <c r="B716" s="190"/>
      <c r="C716" s="190"/>
      <c r="D716" s="190"/>
      <c r="E716" s="190"/>
      <c r="F716" s="190"/>
      <c r="G716" s="190"/>
      <c r="H716" s="184"/>
      <c r="I716" s="190"/>
      <c r="J716" s="190"/>
      <c r="K716" s="190"/>
      <c r="L716" s="190"/>
      <c r="M716" s="171"/>
      <c r="N716" s="185"/>
      <c r="O716" s="185"/>
      <c r="P716" s="3"/>
      <c r="Q716" s="7"/>
      <c r="R716" s="12"/>
      <c r="S716" s="12"/>
      <c r="T716" s="12"/>
      <c r="U716" s="12"/>
      <c r="V716" s="12"/>
      <c r="W716" s="48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85"/>
      <c r="AJ716" s="12"/>
      <c r="AK716" s="12"/>
      <c r="AL716" s="12"/>
      <c r="AM716" s="12"/>
      <c r="AN716" s="12"/>
      <c r="AO716" s="185"/>
      <c r="AP716" s="12"/>
      <c r="AQ716" s="12"/>
    </row>
    <row r="717" spans="1:43">
      <c r="A717" s="185"/>
      <c r="B717" s="190"/>
      <c r="C717" s="190"/>
      <c r="D717" s="190"/>
      <c r="E717" s="190"/>
      <c r="F717" s="190"/>
      <c r="G717" s="190"/>
      <c r="H717" s="184"/>
      <c r="I717" s="190"/>
      <c r="J717" s="190"/>
      <c r="K717" s="190"/>
      <c r="L717" s="190"/>
      <c r="M717" s="171"/>
      <c r="N717" s="185"/>
      <c r="O717" s="185"/>
      <c r="P717" s="3"/>
      <c r="Q717" s="7"/>
      <c r="R717" s="12"/>
      <c r="S717" s="12"/>
      <c r="T717" s="12"/>
      <c r="U717" s="12"/>
      <c r="V717" s="12"/>
      <c r="W717" s="48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85"/>
      <c r="AJ717" s="12"/>
      <c r="AK717" s="12"/>
      <c r="AL717" s="12"/>
      <c r="AM717" s="12"/>
      <c r="AN717" s="12"/>
      <c r="AO717" s="12"/>
      <c r="AP717" s="12"/>
      <c r="AQ717" s="12"/>
    </row>
    <row r="718" spans="1:43">
      <c r="A718" s="185"/>
      <c r="B718" s="190"/>
      <c r="C718" s="190"/>
      <c r="D718" s="190"/>
      <c r="E718" s="190"/>
      <c r="F718" s="190"/>
      <c r="G718" s="190"/>
      <c r="H718" s="184"/>
      <c r="I718" s="190"/>
      <c r="J718" s="190"/>
      <c r="K718" s="190"/>
      <c r="L718" s="190"/>
      <c r="M718" s="171"/>
      <c r="N718" s="185"/>
      <c r="O718" s="185"/>
      <c r="P718" s="3"/>
      <c r="Q718" s="12"/>
      <c r="R718" s="12"/>
      <c r="S718" s="12"/>
      <c r="T718" s="12"/>
      <c r="U718" s="12"/>
      <c r="V718" s="12"/>
      <c r="W718" s="48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</row>
    <row r="719" spans="1:43">
      <c r="A719" s="185"/>
      <c r="B719" s="190"/>
      <c r="C719" s="190"/>
      <c r="D719" s="190"/>
      <c r="E719" s="190"/>
      <c r="F719" s="190"/>
      <c r="G719" s="190"/>
      <c r="H719" s="184"/>
      <c r="I719" s="190"/>
      <c r="J719" s="190"/>
      <c r="K719" s="190"/>
      <c r="L719" s="190"/>
      <c r="M719" s="171"/>
      <c r="N719" s="185"/>
      <c r="O719" s="185"/>
      <c r="P719" s="3"/>
      <c r="Q719" s="12"/>
      <c r="R719" s="12"/>
      <c r="S719" s="12"/>
      <c r="T719" s="12"/>
      <c r="U719" s="12"/>
      <c r="V719" s="12"/>
      <c r="W719" s="48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</row>
    <row r="720" spans="1:43">
      <c r="A720" s="185"/>
      <c r="B720" s="190"/>
      <c r="C720" s="190"/>
      <c r="D720" s="190"/>
      <c r="E720" s="190"/>
      <c r="F720" s="190"/>
      <c r="G720" s="190"/>
      <c r="H720" s="184"/>
      <c r="I720" s="190"/>
      <c r="J720" s="190"/>
      <c r="K720" s="190"/>
      <c r="L720" s="190"/>
      <c r="M720" s="171"/>
      <c r="N720" s="185"/>
      <c r="O720" s="185"/>
      <c r="P720" s="3"/>
      <c r="Q720" s="12"/>
      <c r="R720" s="12"/>
      <c r="S720" s="12"/>
      <c r="T720" s="12"/>
      <c r="U720" s="12"/>
      <c r="V720" s="12"/>
      <c r="W720" s="48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</row>
    <row r="721" spans="1:43">
      <c r="A721" s="185"/>
      <c r="B721" s="190"/>
      <c r="C721" s="190"/>
      <c r="D721" s="190"/>
      <c r="E721" s="190"/>
      <c r="F721" s="190"/>
      <c r="G721" s="190"/>
      <c r="H721" s="184"/>
      <c r="I721" s="190"/>
      <c r="J721" s="190"/>
      <c r="K721" s="190"/>
      <c r="L721" s="190"/>
      <c r="M721" s="171"/>
      <c r="N721" s="185"/>
      <c r="O721" s="185"/>
      <c r="P721" s="3"/>
      <c r="Q721" s="12"/>
      <c r="R721" s="12"/>
      <c r="S721" s="12"/>
      <c r="T721" s="12"/>
      <c r="U721" s="12"/>
      <c r="V721" s="12"/>
      <c r="W721" s="48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</row>
    <row r="722" spans="1:43">
      <c r="A722" s="185"/>
      <c r="B722" s="190"/>
      <c r="C722" s="190"/>
      <c r="D722" s="190"/>
      <c r="E722" s="190"/>
      <c r="F722" s="190"/>
      <c r="G722" s="190"/>
      <c r="H722" s="184"/>
      <c r="I722" s="190"/>
      <c r="J722" s="190"/>
      <c r="K722" s="190"/>
      <c r="L722" s="190"/>
      <c r="M722" s="171"/>
      <c r="N722" s="185"/>
      <c r="O722" s="185"/>
      <c r="P722" s="3"/>
      <c r="Q722" s="12"/>
      <c r="R722" s="12"/>
      <c r="S722" s="12"/>
      <c r="T722" s="12"/>
      <c r="U722" s="12"/>
      <c r="V722" s="12"/>
      <c r="W722" s="48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</row>
    <row r="723" spans="1:43">
      <c r="A723" s="185"/>
      <c r="B723" s="190"/>
      <c r="C723" s="190"/>
      <c r="D723" s="190"/>
      <c r="E723" s="190"/>
      <c r="F723" s="190"/>
      <c r="G723" s="190"/>
      <c r="H723" s="184"/>
      <c r="I723" s="190"/>
      <c r="J723" s="190"/>
      <c r="K723" s="190"/>
      <c r="L723" s="190"/>
      <c r="M723" s="171"/>
      <c r="N723" s="185"/>
      <c r="O723" s="185"/>
      <c r="P723" s="3"/>
      <c r="Q723" s="12"/>
      <c r="R723" s="12"/>
      <c r="S723" s="12"/>
      <c r="T723" s="12"/>
      <c r="U723" s="12"/>
      <c r="V723" s="12"/>
      <c r="W723" s="48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</row>
    <row r="724" spans="1:43">
      <c r="A724" s="185"/>
      <c r="B724" s="190"/>
      <c r="C724" s="190"/>
      <c r="D724" s="190"/>
      <c r="E724" s="190"/>
      <c r="F724" s="190"/>
      <c r="G724" s="190"/>
      <c r="H724" s="184"/>
      <c r="I724" s="190"/>
      <c r="J724" s="190"/>
      <c r="K724" s="190"/>
      <c r="L724" s="190"/>
      <c r="M724" s="171"/>
      <c r="N724" s="185"/>
      <c r="O724" s="185"/>
      <c r="P724" s="3"/>
      <c r="Q724" s="12"/>
      <c r="R724" s="12"/>
      <c r="S724" s="12"/>
      <c r="T724" s="12"/>
      <c r="U724" s="12"/>
      <c r="V724" s="12"/>
      <c r="W724" s="48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</row>
    <row r="725" spans="1:43">
      <c r="A725" s="185"/>
      <c r="B725" s="190"/>
      <c r="C725" s="190"/>
      <c r="D725" s="190"/>
      <c r="E725" s="190"/>
      <c r="F725" s="190"/>
      <c r="G725" s="190"/>
      <c r="H725" s="184"/>
      <c r="I725" s="190"/>
      <c r="J725" s="190"/>
      <c r="K725" s="190"/>
      <c r="L725" s="190"/>
      <c r="M725" s="171"/>
      <c r="N725" s="185"/>
      <c r="O725" s="185"/>
      <c r="P725" s="3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</row>
    <row r="726" spans="1:43">
      <c r="A726" s="185"/>
      <c r="B726" s="190"/>
      <c r="C726" s="190"/>
      <c r="D726" s="190"/>
      <c r="E726" s="190"/>
      <c r="F726" s="190"/>
      <c r="G726" s="190"/>
      <c r="H726" s="184"/>
      <c r="I726" s="190"/>
      <c r="J726" s="190"/>
      <c r="K726" s="190"/>
      <c r="L726" s="190"/>
      <c r="M726" s="171"/>
      <c r="N726" s="185"/>
      <c r="O726" s="185"/>
      <c r="P726" s="3"/>
      <c r="Q726" s="12"/>
      <c r="R726" s="12"/>
      <c r="S726" s="12"/>
      <c r="T726" s="12"/>
      <c r="U726" s="12"/>
      <c r="V726" s="12"/>
      <c r="W726" s="100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</row>
    <row r="727" spans="1:43">
      <c r="A727" s="185"/>
      <c r="B727" s="190"/>
      <c r="C727" s="190"/>
      <c r="D727" s="190"/>
      <c r="E727" s="190"/>
      <c r="F727" s="190"/>
      <c r="G727" s="190"/>
      <c r="H727" s="184"/>
      <c r="I727" s="190"/>
      <c r="J727" s="190"/>
      <c r="K727" s="190"/>
      <c r="L727" s="190"/>
      <c r="M727" s="171"/>
      <c r="N727" s="185"/>
      <c r="O727" s="185"/>
      <c r="P727" s="3"/>
      <c r="Q727" s="12"/>
      <c r="R727" s="12"/>
      <c r="S727" s="12"/>
      <c r="T727" s="12"/>
      <c r="U727" s="12"/>
      <c r="V727" s="12"/>
      <c r="W727" s="48"/>
      <c r="X727" s="12"/>
      <c r="Y727" s="12"/>
      <c r="Z727" s="12"/>
      <c r="AA727" s="12"/>
      <c r="AB727" s="12"/>
      <c r="AC727" s="100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</row>
    <row r="728" spans="1:43">
      <c r="A728" s="185"/>
      <c r="B728" s="190"/>
      <c r="C728" s="190"/>
      <c r="D728" s="190"/>
      <c r="E728" s="190"/>
      <c r="F728" s="190"/>
      <c r="G728" s="190"/>
      <c r="H728" s="184"/>
      <c r="I728" s="190"/>
      <c r="J728" s="190"/>
      <c r="K728" s="190"/>
      <c r="L728" s="190"/>
      <c r="M728" s="171"/>
      <c r="N728" s="185"/>
      <c r="O728" s="185"/>
      <c r="P728" s="3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85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</row>
    <row r="729" spans="1:43">
      <c r="A729" s="185"/>
      <c r="B729" s="190"/>
      <c r="C729" s="190"/>
      <c r="D729" s="190"/>
      <c r="E729" s="190"/>
      <c r="F729" s="190"/>
      <c r="G729" s="190"/>
      <c r="H729" s="184"/>
      <c r="I729" s="190"/>
      <c r="J729" s="190"/>
      <c r="K729" s="190"/>
      <c r="L729" s="190"/>
      <c r="M729" s="171"/>
      <c r="N729" s="185"/>
      <c r="O729" s="185"/>
      <c r="P729" s="3"/>
      <c r="Q729" s="48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85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00"/>
      <c r="AP729" s="12"/>
      <c r="AQ729" s="12"/>
    </row>
    <row r="730" spans="1:43">
      <c r="A730" s="185"/>
      <c r="B730" s="190"/>
      <c r="C730" s="190"/>
      <c r="D730" s="190"/>
      <c r="E730" s="190"/>
      <c r="F730" s="190"/>
      <c r="G730" s="190"/>
      <c r="H730" s="184"/>
      <c r="I730" s="190"/>
      <c r="J730" s="190"/>
      <c r="K730" s="190"/>
      <c r="L730" s="190"/>
      <c r="M730" s="171"/>
      <c r="N730" s="185"/>
      <c r="O730" s="185"/>
      <c r="P730" s="3"/>
      <c r="Q730" s="100"/>
      <c r="R730" s="12"/>
      <c r="S730" s="12"/>
      <c r="T730" s="12"/>
      <c r="U730" s="12"/>
      <c r="V730" s="12"/>
      <c r="W730" s="185"/>
      <c r="X730" s="12"/>
      <c r="Y730" s="12"/>
      <c r="Z730" s="12"/>
      <c r="AA730" s="12"/>
      <c r="AB730" s="12"/>
      <c r="AC730" s="185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</row>
    <row r="731" spans="1:43">
      <c r="A731" s="185"/>
      <c r="B731" s="190"/>
      <c r="C731" s="190"/>
      <c r="D731" s="190"/>
      <c r="E731" s="190"/>
      <c r="F731" s="190"/>
      <c r="G731" s="190"/>
      <c r="H731" s="184"/>
      <c r="I731" s="190"/>
      <c r="J731" s="190"/>
      <c r="K731" s="190"/>
      <c r="L731" s="190"/>
      <c r="M731" s="171"/>
      <c r="N731" s="185"/>
      <c r="O731" s="185"/>
      <c r="P731" s="3"/>
      <c r="Q731" s="12"/>
      <c r="R731" s="12"/>
      <c r="S731" s="12"/>
      <c r="T731" s="12"/>
      <c r="U731" s="12"/>
      <c r="V731" s="12"/>
      <c r="W731" s="185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00"/>
      <c r="AJ731" s="12"/>
      <c r="AK731" s="12"/>
      <c r="AL731" s="12"/>
      <c r="AM731" s="12"/>
      <c r="AN731" s="12"/>
      <c r="AO731" s="12"/>
      <c r="AP731" s="12"/>
      <c r="AQ731" s="12"/>
    </row>
    <row r="732" spans="1:43">
      <c r="A732" s="185"/>
      <c r="B732" s="190"/>
      <c r="C732" s="190"/>
      <c r="D732" s="190"/>
      <c r="E732" s="190"/>
      <c r="F732" s="190"/>
      <c r="G732" s="190"/>
      <c r="H732" s="184"/>
      <c r="I732" s="190"/>
      <c r="J732" s="190"/>
      <c r="K732" s="190"/>
      <c r="L732" s="190"/>
      <c r="M732" s="171"/>
      <c r="N732" s="185"/>
      <c r="O732" s="185"/>
      <c r="P732" s="3"/>
      <c r="Q732" s="7"/>
      <c r="R732" s="12"/>
      <c r="S732" s="12"/>
      <c r="T732" s="12"/>
      <c r="U732" s="12"/>
      <c r="V732" s="12"/>
      <c r="W732" s="49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85"/>
      <c r="AJ732" s="12"/>
      <c r="AK732" s="12"/>
      <c r="AL732" s="12"/>
      <c r="AM732" s="12"/>
      <c r="AN732" s="12"/>
      <c r="AO732" s="12"/>
      <c r="AP732" s="12"/>
      <c r="AQ732" s="12"/>
    </row>
    <row r="733" spans="1:43">
      <c r="A733" s="185"/>
      <c r="B733" s="190"/>
      <c r="C733" s="190"/>
      <c r="D733" s="190"/>
      <c r="E733" s="190"/>
      <c r="F733" s="190"/>
      <c r="G733" s="190"/>
      <c r="H733" s="184"/>
      <c r="I733" s="190"/>
      <c r="J733" s="190"/>
      <c r="K733" s="190"/>
      <c r="L733" s="190"/>
      <c r="M733" s="171"/>
      <c r="N733" s="185"/>
      <c r="O733" s="185"/>
      <c r="P733" s="3"/>
      <c r="Q733" s="7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85"/>
      <c r="AJ733" s="12"/>
      <c r="AK733" s="12"/>
      <c r="AL733" s="12"/>
      <c r="AM733" s="12"/>
      <c r="AN733" s="12"/>
      <c r="AO733" s="185"/>
      <c r="AP733" s="12"/>
      <c r="AQ733" s="12"/>
    </row>
    <row r="734" spans="1:43">
      <c r="A734" s="185"/>
      <c r="B734" s="190"/>
      <c r="C734" s="190"/>
      <c r="D734" s="190"/>
      <c r="E734" s="190"/>
      <c r="F734" s="190"/>
      <c r="G734" s="190"/>
      <c r="H734" s="184"/>
      <c r="I734" s="190"/>
      <c r="J734" s="190"/>
      <c r="K734" s="190"/>
      <c r="L734" s="190"/>
      <c r="M734" s="171"/>
      <c r="N734" s="185"/>
      <c r="O734" s="185"/>
      <c r="P734" s="3"/>
      <c r="Q734" s="7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85"/>
      <c r="AJ734" s="12"/>
      <c r="AK734" s="12"/>
      <c r="AL734" s="12"/>
      <c r="AM734" s="12"/>
      <c r="AN734" s="12"/>
      <c r="AO734" s="185"/>
      <c r="AP734" s="12"/>
      <c r="AQ734" s="12"/>
    </row>
    <row r="735" spans="1:43">
      <c r="A735" s="185"/>
      <c r="B735" s="190"/>
      <c r="C735" s="190"/>
      <c r="D735" s="190"/>
      <c r="E735" s="190"/>
      <c r="F735" s="190"/>
      <c r="G735" s="190"/>
      <c r="H735" s="184"/>
      <c r="I735" s="190"/>
      <c r="J735" s="190"/>
      <c r="K735" s="190"/>
      <c r="L735" s="190"/>
      <c r="M735" s="171"/>
      <c r="N735" s="185"/>
      <c r="O735" s="185"/>
      <c r="P735" s="3"/>
      <c r="Q735" s="7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85"/>
      <c r="AJ735" s="12"/>
      <c r="AK735" s="12"/>
      <c r="AL735" s="12"/>
      <c r="AM735" s="12"/>
      <c r="AN735" s="12"/>
      <c r="AO735" s="12"/>
      <c r="AP735" s="12"/>
      <c r="AQ735" s="12"/>
    </row>
    <row r="736" spans="1:43" ht="18.75">
      <c r="A736" s="185"/>
      <c r="B736" s="190"/>
      <c r="C736" s="190"/>
      <c r="D736" s="190"/>
      <c r="E736" s="190"/>
      <c r="F736" s="190"/>
      <c r="G736" s="190"/>
      <c r="H736" s="184"/>
      <c r="I736" s="190"/>
      <c r="J736" s="190"/>
      <c r="K736" s="190"/>
      <c r="L736" s="190"/>
      <c r="M736" s="171"/>
      <c r="N736" s="185"/>
      <c r="O736" s="185"/>
      <c r="P736" s="3"/>
      <c r="Q736" s="61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</row>
    <row r="737" spans="1:43">
      <c r="A737" s="185"/>
      <c r="B737" s="190"/>
      <c r="C737" s="190"/>
      <c r="D737" s="190"/>
      <c r="E737" s="190"/>
      <c r="F737" s="190"/>
      <c r="G737" s="190"/>
      <c r="H737" s="184"/>
      <c r="I737" s="190"/>
      <c r="J737" s="190"/>
      <c r="K737" s="190"/>
      <c r="L737" s="190"/>
      <c r="M737" s="171"/>
      <c r="N737" s="185"/>
      <c r="O737" s="185"/>
      <c r="P737" s="3"/>
      <c r="Q737" s="7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</row>
    <row r="738" spans="1:43" ht="18.75">
      <c r="A738" s="185"/>
      <c r="B738" s="190"/>
      <c r="C738" s="190"/>
      <c r="D738" s="190"/>
      <c r="E738" s="190"/>
      <c r="F738" s="190"/>
      <c r="G738" s="190"/>
      <c r="H738" s="184"/>
      <c r="I738" s="190"/>
      <c r="J738" s="190"/>
      <c r="K738" s="190"/>
      <c r="L738" s="190"/>
      <c r="M738" s="171"/>
      <c r="N738" s="185"/>
      <c r="O738" s="185"/>
      <c r="P738" s="3"/>
      <c r="Q738" s="61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</row>
    <row r="739" spans="1:43">
      <c r="A739" s="185"/>
      <c r="B739" s="190"/>
      <c r="C739" s="190"/>
      <c r="D739" s="190"/>
      <c r="E739" s="190"/>
      <c r="F739" s="190"/>
      <c r="G739" s="190"/>
      <c r="H739" s="184"/>
      <c r="I739" s="190"/>
      <c r="J739" s="190"/>
      <c r="K739" s="190"/>
      <c r="L739" s="190"/>
      <c r="M739" s="171"/>
      <c r="N739" s="185"/>
      <c r="O739" s="185"/>
      <c r="P739" s="3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</row>
    <row r="740" spans="1:43">
      <c r="A740" s="185"/>
      <c r="B740" s="190"/>
      <c r="C740" s="190"/>
      <c r="D740" s="190"/>
      <c r="E740" s="190"/>
      <c r="F740" s="190"/>
      <c r="G740" s="190"/>
      <c r="H740" s="184"/>
      <c r="I740" s="190"/>
      <c r="J740" s="190"/>
      <c r="K740" s="190"/>
      <c r="L740" s="190"/>
      <c r="M740" s="171"/>
      <c r="N740" s="185"/>
      <c r="O740" s="185"/>
      <c r="P740" s="3"/>
      <c r="Q740" s="48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</row>
    <row r="741" spans="1:43">
      <c r="A741" s="185"/>
      <c r="B741" s="190"/>
      <c r="C741" s="190"/>
      <c r="D741" s="190"/>
      <c r="E741" s="190"/>
      <c r="F741" s="190"/>
      <c r="G741" s="190"/>
      <c r="H741" s="184"/>
      <c r="I741" s="190"/>
      <c r="J741" s="190"/>
      <c r="K741" s="190"/>
      <c r="L741" s="190"/>
      <c r="M741" s="171"/>
      <c r="N741" s="185"/>
      <c r="O741" s="185"/>
      <c r="P741" s="3"/>
      <c r="Q741" s="48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</row>
    <row r="742" spans="1:43">
      <c r="A742" s="185"/>
      <c r="B742" s="190"/>
      <c r="C742" s="190"/>
      <c r="D742" s="190"/>
      <c r="E742" s="190"/>
      <c r="F742" s="190"/>
      <c r="G742" s="190"/>
      <c r="H742" s="184"/>
      <c r="I742" s="190"/>
      <c r="J742" s="190"/>
      <c r="K742" s="190"/>
      <c r="L742" s="190"/>
      <c r="M742" s="171"/>
      <c r="N742" s="185"/>
      <c r="O742" s="185"/>
      <c r="P742" s="3"/>
      <c r="Q742" s="48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</row>
    <row r="743" spans="1:43">
      <c r="A743" s="185"/>
      <c r="B743" s="190"/>
      <c r="C743" s="190"/>
      <c r="D743" s="190"/>
      <c r="E743" s="190"/>
      <c r="F743" s="190"/>
      <c r="G743" s="190"/>
      <c r="H743" s="184"/>
      <c r="I743" s="190"/>
      <c r="J743" s="190"/>
      <c r="K743" s="190"/>
      <c r="L743" s="190"/>
      <c r="M743" s="171"/>
      <c r="N743" s="185"/>
      <c r="O743" s="185"/>
      <c r="P743" s="3"/>
      <c r="Q743" s="48"/>
      <c r="R743" s="12"/>
      <c r="S743" s="12"/>
      <c r="T743" s="12"/>
      <c r="U743" s="12"/>
      <c r="V743" s="12"/>
      <c r="W743" s="100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</row>
    <row r="744" spans="1:43">
      <c r="A744" s="185"/>
      <c r="B744" s="190"/>
      <c r="C744" s="190"/>
      <c r="D744" s="190"/>
      <c r="E744" s="190"/>
      <c r="F744" s="190"/>
      <c r="G744" s="190"/>
      <c r="H744" s="184"/>
      <c r="I744" s="190"/>
      <c r="J744" s="190"/>
      <c r="K744" s="190"/>
      <c r="L744" s="190"/>
      <c r="M744" s="171"/>
      <c r="N744" s="185"/>
      <c r="O744" s="185"/>
      <c r="P744" s="3"/>
      <c r="Q744" s="48"/>
      <c r="R744" s="12"/>
      <c r="S744" s="12"/>
      <c r="T744" s="12"/>
      <c r="U744" s="12"/>
      <c r="V744" s="12"/>
      <c r="W744" s="185"/>
      <c r="X744" s="12"/>
      <c r="Y744" s="12"/>
      <c r="Z744" s="12"/>
      <c r="AA744" s="12"/>
      <c r="AB744" s="12"/>
      <c r="AC744" s="100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</row>
    <row r="745" spans="1:43">
      <c r="A745" s="185"/>
      <c r="B745" s="190"/>
      <c r="C745" s="190"/>
      <c r="D745" s="190"/>
      <c r="E745" s="190"/>
      <c r="F745" s="190"/>
      <c r="G745" s="190"/>
      <c r="H745" s="184"/>
      <c r="I745" s="190"/>
      <c r="J745" s="190"/>
      <c r="K745" s="190"/>
      <c r="L745" s="190"/>
      <c r="M745" s="171"/>
      <c r="N745" s="185"/>
      <c r="O745" s="185"/>
      <c r="P745" s="3"/>
      <c r="Q745" s="48"/>
      <c r="R745" s="12"/>
      <c r="S745" s="12"/>
      <c r="T745" s="12"/>
      <c r="U745" s="12"/>
      <c r="V745" s="12"/>
      <c r="W745" s="48"/>
      <c r="X745" s="12"/>
      <c r="Y745" s="12"/>
      <c r="Z745" s="12"/>
      <c r="AA745" s="12"/>
      <c r="AB745" s="12"/>
      <c r="AC745" s="185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</row>
    <row r="746" spans="1:43">
      <c r="A746" s="185"/>
      <c r="B746" s="190"/>
      <c r="C746" s="190"/>
      <c r="D746" s="190"/>
      <c r="E746" s="190"/>
      <c r="F746" s="190"/>
      <c r="G746" s="190"/>
      <c r="H746" s="184"/>
      <c r="I746" s="190"/>
      <c r="J746" s="190"/>
      <c r="K746" s="190"/>
      <c r="L746" s="190"/>
      <c r="M746" s="171"/>
      <c r="N746" s="185"/>
      <c r="O746" s="185"/>
      <c r="P746" s="3"/>
      <c r="Q746" s="100"/>
      <c r="R746" s="12"/>
      <c r="S746" s="12"/>
      <c r="T746" s="12"/>
      <c r="U746" s="12"/>
      <c r="V746" s="12"/>
      <c r="W746" s="48"/>
      <c r="X746" s="12"/>
      <c r="Y746" s="12"/>
      <c r="Z746" s="12"/>
      <c r="AA746" s="12"/>
      <c r="AB746" s="12"/>
      <c r="AC746" s="185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</row>
    <row r="747" spans="1:43">
      <c r="A747" s="185"/>
      <c r="B747" s="190"/>
      <c r="C747" s="190"/>
      <c r="D747" s="190"/>
      <c r="E747" s="190"/>
      <c r="F747" s="190"/>
      <c r="G747" s="190"/>
      <c r="H747" s="184"/>
      <c r="I747" s="190"/>
      <c r="J747" s="190"/>
      <c r="K747" s="190"/>
      <c r="L747" s="190"/>
      <c r="M747" s="171"/>
      <c r="N747" s="185"/>
      <c r="O747" s="185"/>
      <c r="P747" s="3"/>
      <c r="Q747" s="7"/>
      <c r="R747" s="12"/>
      <c r="S747" s="12"/>
      <c r="T747" s="12"/>
      <c r="U747" s="12"/>
      <c r="V747" s="12"/>
      <c r="W747" s="48"/>
      <c r="X747" s="12"/>
      <c r="Y747" s="12"/>
      <c r="Z747" s="12"/>
      <c r="AA747" s="12"/>
      <c r="AB747" s="12"/>
      <c r="AC747" s="185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</row>
    <row r="748" spans="1:43">
      <c r="A748" s="185"/>
      <c r="B748" s="190"/>
      <c r="C748" s="190"/>
      <c r="D748" s="190"/>
      <c r="E748" s="190"/>
      <c r="F748" s="190"/>
      <c r="G748" s="190"/>
      <c r="H748" s="184"/>
      <c r="I748" s="190"/>
      <c r="J748" s="190"/>
      <c r="K748" s="190"/>
      <c r="L748" s="190"/>
      <c r="M748" s="171"/>
      <c r="N748" s="185"/>
      <c r="O748" s="185"/>
      <c r="P748" s="3"/>
      <c r="Q748" s="7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85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</row>
    <row r="749" spans="1:43">
      <c r="A749" s="185"/>
      <c r="B749" s="190"/>
      <c r="C749" s="190"/>
      <c r="D749" s="190"/>
      <c r="E749" s="190"/>
      <c r="F749" s="190"/>
      <c r="G749" s="190"/>
      <c r="H749" s="184"/>
      <c r="I749" s="190"/>
      <c r="J749" s="190"/>
      <c r="K749" s="190"/>
      <c r="L749" s="190"/>
      <c r="M749" s="171"/>
      <c r="N749" s="185"/>
      <c r="O749" s="185"/>
      <c r="P749" s="3"/>
      <c r="Q749" s="7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85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</row>
    <row r="750" spans="1:43">
      <c r="A750" s="185"/>
      <c r="B750" s="190"/>
      <c r="C750" s="190"/>
      <c r="D750" s="190"/>
      <c r="E750" s="190"/>
      <c r="F750" s="190"/>
      <c r="G750" s="190"/>
      <c r="H750" s="184"/>
      <c r="I750" s="190"/>
      <c r="J750" s="190"/>
      <c r="K750" s="190"/>
      <c r="L750" s="190"/>
      <c r="M750" s="171"/>
      <c r="N750" s="185"/>
      <c r="O750" s="185"/>
      <c r="P750" s="3"/>
      <c r="Q750" s="12"/>
      <c r="R750" s="12"/>
      <c r="S750" s="12"/>
      <c r="T750" s="12"/>
      <c r="U750" s="12"/>
      <c r="V750" s="12"/>
      <c r="W750" s="49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</row>
    <row r="751" spans="1:43">
      <c r="A751" s="185"/>
      <c r="B751" s="190"/>
      <c r="C751" s="190"/>
      <c r="D751" s="190"/>
      <c r="E751" s="190"/>
      <c r="F751" s="190"/>
      <c r="G751" s="190"/>
      <c r="H751" s="184"/>
      <c r="I751" s="190"/>
      <c r="J751" s="190"/>
      <c r="K751" s="190"/>
      <c r="L751" s="190"/>
      <c r="M751" s="171"/>
      <c r="N751" s="185"/>
      <c r="O751" s="185"/>
      <c r="P751" s="3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</row>
    <row r="752" spans="1:43">
      <c r="A752" s="185"/>
      <c r="B752" s="190"/>
      <c r="C752" s="190"/>
      <c r="D752" s="190"/>
      <c r="E752" s="190"/>
      <c r="F752" s="190"/>
      <c r="G752" s="190"/>
      <c r="H752" s="184"/>
      <c r="I752" s="190"/>
      <c r="J752" s="190"/>
      <c r="K752" s="190"/>
      <c r="L752" s="190"/>
      <c r="M752" s="171"/>
      <c r="N752" s="185"/>
      <c r="O752" s="185"/>
      <c r="P752" s="3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</row>
    <row r="753" spans="1:43">
      <c r="A753" s="185"/>
      <c r="B753" s="190"/>
      <c r="C753" s="190"/>
      <c r="D753" s="190"/>
      <c r="E753" s="190"/>
      <c r="F753" s="190"/>
      <c r="G753" s="190"/>
      <c r="H753" s="184"/>
      <c r="I753" s="190"/>
      <c r="J753" s="190"/>
      <c r="K753" s="190"/>
      <c r="L753" s="190"/>
      <c r="M753" s="171"/>
      <c r="N753" s="185"/>
      <c r="O753" s="185"/>
      <c r="P753" s="3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</row>
    <row r="754" spans="1:43">
      <c r="A754" s="185"/>
      <c r="B754" s="190"/>
      <c r="C754" s="190"/>
      <c r="D754" s="190"/>
      <c r="E754" s="190"/>
      <c r="F754" s="190"/>
      <c r="G754" s="190"/>
      <c r="H754" s="184"/>
      <c r="I754" s="190"/>
      <c r="J754" s="190"/>
      <c r="K754" s="190"/>
      <c r="L754" s="190"/>
      <c r="M754" s="171"/>
      <c r="N754" s="185"/>
      <c r="O754" s="185"/>
      <c r="P754" s="3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</row>
    <row r="755" spans="1:43">
      <c r="A755" s="185"/>
      <c r="B755" s="190"/>
      <c r="C755" s="190"/>
      <c r="D755" s="190"/>
      <c r="E755" s="190"/>
      <c r="F755" s="190"/>
      <c r="G755" s="190"/>
      <c r="H755" s="184"/>
      <c r="I755" s="190"/>
      <c r="J755" s="190"/>
      <c r="K755" s="190"/>
      <c r="L755" s="190"/>
      <c r="M755" s="171"/>
      <c r="N755" s="185"/>
      <c r="O755" s="185"/>
      <c r="P755" s="3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</row>
    <row r="756" spans="1:43">
      <c r="A756" s="185"/>
      <c r="B756" s="190"/>
      <c r="C756" s="190"/>
      <c r="D756" s="190"/>
      <c r="E756" s="190"/>
      <c r="F756" s="190"/>
      <c r="G756" s="190"/>
      <c r="H756" s="184"/>
      <c r="I756" s="190"/>
      <c r="J756" s="190"/>
      <c r="K756" s="190"/>
      <c r="L756" s="190"/>
      <c r="M756" s="171"/>
      <c r="N756" s="185"/>
      <c r="O756" s="185"/>
      <c r="P756" s="3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</row>
    <row r="757" spans="1:43">
      <c r="A757" s="185"/>
      <c r="B757" s="190"/>
      <c r="C757" s="190"/>
      <c r="D757" s="190"/>
      <c r="E757" s="190"/>
      <c r="F757" s="190"/>
      <c r="G757" s="190"/>
      <c r="H757" s="184"/>
      <c r="I757" s="190"/>
      <c r="J757" s="190"/>
      <c r="K757" s="190"/>
      <c r="L757" s="190"/>
      <c r="M757" s="171"/>
      <c r="N757" s="185"/>
      <c r="O757" s="185"/>
      <c r="P757" s="3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</row>
    <row r="758" spans="1:43">
      <c r="A758" s="185"/>
      <c r="B758" s="190"/>
      <c r="C758" s="190"/>
      <c r="D758" s="190"/>
      <c r="E758" s="190"/>
      <c r="F758" s="190"/>
      <c r="G758" s="190"/>
      <c r="H758" s="184"/>
      <c r="I758" s="190"/>
      <c r="J758" s="190"/>
      <c r="K758" s="190"/>
      <c r="L758" s="190"/>
      <c r="M758" s="171"/>
      <c r="N758" s="185"/>
      <c r="O758" s="185"/>
      <c r="P758" s="3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</row>
    <row r="759" spans="1:43">
      <c r="A759" s="185"/>
      <c r="B759" s="190"/>
      <c r="C759" s="190"/>
      <c r="D759" s="190"/>
      <c r="E759" s="190"/>
      <c r="F759" s="190"/>
      <c r="G759" s="190"/>
      <c r="H759" s="184"/>
      <c r="I759" s="190"/>
      <c r="J759" s="190"/>
      <c r="K759" s="190"/>
      <c r="L759" s="190"/>
      <c r="M759" s="171"/>
      <c r="N759" s="185"/>
      <c r="O759" s="185"/>
      <c r="P759" s="3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</row>
    <row r="760" spans="1:43">
      <c r="A760" s="185"/>
      <c r="B760" s="190"/>
      <c r="C760" s="190"/>
      <c r="D760" s="190"/>
      <c r="E760" s="190"/>
      <c r="F760" s="190"/>
      <c r="G760" s="190"/>
      <c r="H760" s="184"/>
      <c r="I760" s="190"/>
      <c r="J760" s="190"/>
      <c r="K760" s="190"/>
      <c r="L760" s="190"/>
      <c r="M760" s="171"/>
      <c r="N760" s="185"/>
      <c r="O760" s="185"/>
      <c r="P760" s="3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</row>
    <row r="761" spans="1:43">
      <c r="A761" s="185"/>
      <c r="B761" s="190"/>
      <c r="C761" s="190"/>
      <c r="D761" s="190"/>
      <c r="E761" s="190"/>
      <c r="F761" s="190"/>
      <c r="G761" s="190"/>
      <c r="H761" s="184"/>
      <c r="I761" s="190"/>
      <c r="J761" s="190"/>
      <c r="K761" s="190"/>
      <c r="L761" s="190"/>
      <c r="M761" s="171"/>
      <c r="N761" s="185"/>
      <c r="O761" s="185"/>
      <c r="P761" s="3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</row>
    <row r="762" spans="1:43">
      <c r="A762" s="185"/>
      <c r="B762" s="190"/>
      <c r="C762" s="190"/>
      <c r="D762" s="190"/>
      <c r="E762" s="190"/>
      <c r="F762" s="190"/>
      <c r="G762" s="190"/>
      <c r="H762" s="184"/>
      <c r="I762" s="190"/>
      <c r="J762" s="190"/>
      <c r="K762" s="190"/>
      <c r="L762" s="190"/>
      <c r="M762" s="171"/>
      <c r="N762" s="185"/>
      <c r="O762" s="185"/>
      <c r="P762" s="3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</row>
    <row r="763" spans="1:43">
      <c r="A763" s="185"/>
      <c r="B763" s="190"/>
      <c r="C763" s="190"/>
      <c r="D763" s="190"/>
      <c r="E763" s="190"/>
      <c r="F763" s="190"/>
      <c r="G763" s="190"/>
      <c r="H763" s="184"/>
      <c r="I763" s="190"/>
      <c r="J763" s="190"/>
      <c r="K763" s="190"/>
      <c r="L763" s="190"/>
      <c r="M763" s="171"/>
      <c r="N763" s="185"/>
      <c r="O763" s="185"/>
      <c r="P763" s="3"/>
      <c r="Q763" s="12"/>
      <c r="R763" s="12"/>
      <c r="S763" s="12"/>
      <c r="T763" s="12"/>
      <c r="U763" s="12"/>
      <c r="V763" s="12"/>
      <c r="W763" s="185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</row>
    <row r="764" spans="1:43">
      <c r="A764" s="185"/>
      <c r="B764" s="190"/>
      <c r="C764" s="190"/>
      <c r="D764" s="190"/>
      <c r="E764" s="190"/>
      <c r="F764" s="190"/>
      <c r="G764" s="190"/>
      <c r="H764" s="184"/>
      <c r="I764" s="190"/>
      <c r="J764" s="190"/>
      <c r="K764" s="190"/>
      <c r="L764" s="190"/>
      <c r="M764" s="171"/>
      <c r="N764" s="185"/>
      <c r="O764" s="185"/>
      <c r="P764" s="3"/>
      <c r="Q764" s="12"/>
      <c r="R764" s="12"/>
      <c r="S764" s="12"/>
      <c r="T764" s="12"/>
      <c r="U764" s="12"/>
      <c r="V764" s="12"/>
      <c r="W764" s="185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</row>
    <row r="765" spans="1:43">
      <c r="A765" s="185"/>
      <c r="B765" s="190"/>
      <c r="C765" s="190"/>
      <c r="D765" s="190"/>
      <c r="E765" s="190"/>
      <c r="F765" s="190"/>
      <c r="G765" s="190"/>
      <c r="H765" s="184"/>
      <c r="I765" s="190"/>
      <c r="J765" s="190"/>
      <c r="K765" s="190"/>
      <c r="L765" s="190"/>
      <c r="M765" s="171"/>
      <c r="N765" s="185"/>
      <c r="O765" s="185"/>
      <c r="P765" s="3"/>
      <c r="Q765" s="12"/>
      <c r="R765" s="12"/>
      <c r="S765" s="12"/>
      <c r="T765" s="12"/>
      <c r="U765" s="12"/>
      <c r="V765" s="12"/>
      <c r="W765" s="185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</row>
    <row r="766" spans="1:43">
      <c r="A766" s="185"/>
      <c r="B766" s="190"/>
      <c r="C766" s="190"/>
      <c r="D766" s="190"/>
      <c r="E766" s="190"/>
      <c r="F766" s="190"/>
      <c r="G766" s="190"/>
      <c r="H766" s="184"/>
      <c r="I766" s="190"/>
      <c r="J766" s="190"/>
      <c r="K766" s="190"/>
      <c r="L766" s="190"/>
      <c r="M766" s="171"/>
      <c r="N766" s="185"/>
      <c r="O766" s="185"/>
      <c r="P766" s="3"/>
      <c r="Q766" s="12"/>
      <c r="R766" s="12"/>
      <c r="S766" s="12"/>
      <c r="T766" s="12"/>
      <c r="U766" s="12"/>
      <c r="V766" s="12"/>
      <c r="W766" s="185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</row>
    <row r="767" spans="1:43">
      <c r="A767" s="185"/>
      <c r="B767" s="190"/>
      <c r="C767" s="190"/>
      <c r="D767" s="190"/>
      <c r="E767" s="190"/>
      <c r="F767" s="190"/>
      <c r="G767" s="190"/>
      <c r="H767" s="184"/>
      <c r="I767" s="190"/>
      <c r="J767" s="190"/>
      <c r="K767" s="190"/>
      <c r="L767" s="190"/>
      <c r="M767" s="171"/>
      <c r="N767" s="185"/>
      <c r="O767" s="185"/>
      <c r="P767" s="3"/>
      <c r="Q767" s="12"/>
      <c r="R767" s="12"/>
      <c r="S767" s="12"/>
      <c r="T767" s="12"/>
      <c r="U767" s="12"/>
      <c r="V767" s="12"/>
      <c r="W767" s="185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</row>
    <row r="768" spans="1:43">
      <c r="A768" s="185"/>
      <c r="B768" s="190"/>
      <c r="C768" s="190"/>
      <c r="D768" s="190"/>
      <c r="E768" s="190"/>
      <c r="F768" s="190"/>
      <c r="G768" s="190"/>
      <c r="H768" s="184"/>
      <c r="I768" s="190"/>
      <c r="J768" s="190"/>
      <c r="K768" s="190"/>
      <c r="L768" s="190"/>
      <c r="M768" s="171"/>
      <c r="N768" s="185"/>
      <c r="O768" s="185"/>
      <c r="P768" s="3"/>
      <c r="Q768" s="12"/>
      <c r="R768" s="12"/>
      <c r="S768" s="12"/>
      <c r="T768" s="12"/>
      <c r="U768" s="12"/>
      <c r="V768" s="12"/>
      <c r="W768" s="185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</row>
    <row r="769" spans="1:43">
      <c r="A769" s="185"/>
      <c r="B769" s="190"/>
      <c r="C769" s="190"/>
      <c r="D769" s="190"/>
      <c r="E769" s="190"/>
      <c r="F769" s="190"/>
      <c r="G769" s="190"/>
      <c r="H769" s="184"/>
      <c r="I769" s="190"/>
      <c r="J769" s="190"/>
      <c r="K769" s="190"/>
      <c r="L769" s="190"/>
      <c r="M769" s="171"/>
      <c r="N769" s="185"/>
      <c r="O769" s="185"/>
      <c r="P769" s="3"/>
      <c r="Q769" s="12"/>
      <c r="R769" s="12"/>
      <c r="S769" s="12"/>
      <c r="T769" s="12"/>
      <c r="U769" s="12"/>
      <c r="V769" s="12"/>
      <c r="W769" s="185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</row>
    <row r="770" spans="1:43">
      <c r="A770" s="185"/>
      <c r="B770" s="190"/>
      <c r="C770" s="190"/>
      <c r="D770" s="190"/>
      <c r="E770" s="190"/>
      <c r="F770" s="190"/>
      <c r="G770" s="190"/>
      <c r="H770" s="184"/>
      <c r="I770" s="190"/>
      <c r="J770" s="190"/>
      <c r="K770" s="190"/>
      <c r="L770" s="190"/>
      <c r="M770" s="171"/>
      <c r="N770" s="185"/>
      <c r="O770" s="185"/>
      <c r="P770" s="3"/>
      <c r="Q770" s="12"/>
      <c r="R770" s="12"/>
      <c r="S770" s="12"/>
      <c r="T770" s="12"/>
      <c r="U770" s="12"/>
      <c r="V770" s="12"/>
      <c r="W770" s="185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</row>
    <row r="771" spans="1:43">
      <c r="A771" s="185"/>
      <c r="B771" s="190"/>
      <c r="C771" s="190"/>
      <c r="D771" s="190"/>
      <c r="E771" s="190"/>
      <c r="F771" s="190"/>
      <c r="G771" s="190"/>
      <c r="H771" s="184"/>
      <c r="I771" s="190"/>
      <c r="J771" s="190"/>
      <c r="K771" s="190"/>
      <c r="L771" s="190"/>
      <c r="M771" s="171"/>
      <c r="N771" s="185"/>
      <c r="O771" s="185"/>
      <c r="P771" s="3"/>
      <c r="Q771" s="12"/>
      <c r="R771" s="12"/>
      <c r="S771" s="12"/>
      <c r="T771" s="12"/>
      <c r="U771" s="12"/>
      <c r="V771" s="12"/>
      <c r="W771" s="185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</row>
    <row r="772" spans="1:43">
      <c r="A772" s="185"/>
      <c r="B772" s="190"/>
      <c r="C772" s="190"/>
      <c r="D772" s="190"/>
      <c r="E772" s="190"/>
      <c r="F772" s="190"/>
      <c r="G772" s="190"/>
      <c r="H772" s="184"/>
      <c r="I772" s="190"/>
      <c r="J772" s="190"/>
      <c r="K772" s="190"/>
      <c r="L772" s="190"/>
      <c r="M772" s="171"/>
      <c r="N772" s="185"/>
      <c r="O772" s="185"/>
      <c r="P772" s="3"/>
      <c r="Q772" s="12"/>
      <c r="R772" s="12"/>
      <c r="S772" s="12"/>
      <c r="T772" s="12"/>
      <c r="U772" s="12"/>
      <c r="V772" s="12"/>
      <c r="W772" s="185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</row>
    <row r="773" spans="1:43">
      <c r="A773" s="185"/>
      <c r="B773" s="190"/>
      <c r="C773" s="190"/>
      <c r="D773" s="190"/>
      <c r="E773" s="190"/>
      <c r="F773" s="190"/>
      <c r="G773" s="190"/>
      <c r="H773" s="184"/>
      <c r="I773" s="190"/>
      <c r="J773" s="190"/>
      <c r="K773" s="190"/>
      <c r="L773" s="190"/>
      <c r="M773" s="171"/>
      <c r="N773" s="185"/>
      <c r="O773" s="185"/>
      <c r="P773" s="3"/>
      <c r="Q773" s="12"/>
      <c r="R773" s="12"/>
      <c r="S773" s="12"/>
      <c r="T773" s="12"/>
      <c r="U773" s="12"/>
      <c r="V773" s="12"/>
      <c r="W773" s="185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</row>
    <row r="774" spans="1:43">
      <c r="A774" s="185"/>
      <c r="B774" s="190"/>
      <c r="C774" s="190"/>
      <c r="D774" s="190"/>
      <c r="E774" s="190"/>
      <c r="F774" s="190"/>
      <c r="G774" s="190"/>
      <c r="H774" s="184"/>
      <c r="I774" s="190"/>
      <c r="J774" s="190"/>
      <c r="K774" s="190"/>
      <c r="L774" s="190"/>
      <c r="M774" s="171"/>
      <c r="N774" s="185"/>
      <c r="O774" s="185"/>
      <c r="P774" s="3"/>
      <c r="Q774" s="12"/>
      <c r="R774" s="12"/>
      <c r="S774" s="12"/>
      <c r="T774" s="12"/>
      <c r="U774" s="12"/>
      <c r="V774" s="12"/>
      <c r="W774" s="185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</row>
    <row r="775" spans="1:43">
      <c r="A775" s="185"/>
      <c r="B775" s="190"/>
      <c r="C775" s="190"/>
      <c r="D775" s="190"/>
      <c r="E775" s="190"/>
      <c r="F775" s="190"/>
      <c r="G775" s="190"/>
      <c r="H775" s="184"/>
      <c r="I775" s="190"/>
      <c r="J775" s="190"/>
      <c r="K775" s="190"/>
      <c r="L775" s="190"/>
      <c r="M775" s="171"/>
      <c r="N775" s="185"/>
      <c r="O775" s="185"/>
      <c r="P775" s="3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</row>
    <row r="776" spans="1:43">
      <c r="A776" s="185"/>
      <c r="B776" s="190"/>
      <c r="C776" s="190"/>
      <c r="D776" s="190"/>
      <c r="E776" s="190"/>
      <c r="F776" s="190"/>
      <c r="G776" s="190"/>
      <c r="H776" s="184"/>
      <c r="I776" s="190"/>
      <c r="J776" s="190"/>
      <c r="K776" s="190"/>
      <c r="L776" s="190"/>
      <c r="M776" s="171"/>
      <c r="N776" s="185"/>
      <c r="O776" s="185"/>
      <c r="P776" s="3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</row>
    <row r="777" spans="1:43">
      <c r="A777" s="185"/>
      <c r="B777" s="190"/>
      <c r="C777" s="190"/>
      <c r="D777" s="190"/>
      <c r="E777" s="190"/>
      <c r="F777" s="190"/>
      <c r="G777" s="190"/>
      <c r="H777" s="184"/>
      <c r="I777" s="190"/>
      <c r="J777" s="190"/>
      <c r="K777" s="190"/>
      <c r="L777" s="190"/>
      <c r="M777" s="171"/>
      <c r="N777" s="185"/>
      <c r="O777" s="185"/>
      <c r="P777" s="3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</row>
    <row r="778" spans="1:43">
      <c r="A778" s="185"/>
      <c r="B778" s="190"/>
      <c r="C778" s="190"/>
      <c r="D778" s="190"/>
      <c r="E778" s="190"/>
      <c r="F778" s="190"/>
      <c r="G778" s="190"/>
      <c r="H778" s="184"/>
      <c r="I778" s="190"/>
      <c r="J778" s="190"/>
      <c r="K778" s="190"/>
      <c r="L778" s="190"/>
      <c r="M778" s="171"/>
      <c r="N778" s="185"/>
      <c r="O778" s="185"/>
      <c r="P778" s="3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</row>
    <row r="779" spans="1:43">
      <c r="A779" s="185"/>
      <c r="B779" s="190"/>
      <c r="C779" s="190"/>
      <c r="D779" s="190"/>
      <c r="E779" s="190"/>
      <c r="F779" s="190"/>
      <c r="G779" s="190"/>
      <c r="H779" s="184"/>
      <c r="I779" s="190"/>
      <c r="J779" s="190"/>
      <c r="K779" s="190"/>
      <c r="L779" s="190"/>
      <c r="M779" s="171"/>
      <c r="N779" s="185"/>
      <c r="O779" s="185"/>
      <c r="P779" s="3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</row>
    <row r="780" spans="1:43">
      <c r="A780" s="185"/>
      <c r="B780" s="190"/>
      <c r="C780" s="190"/>
      <c r="D780" s="190"/>
      <c r="E780" s="190"/>
      <c r="F780" s="190"/>
      <c r="G780" s="190"/>
      <c r="H780" s="184"/>
      <c r="I780" s="190"/>
      <c r="J780" s="190"/>
      <c r="K780" s="190"/>
      <c r="L780" s="190"/>
      <c r="M780" s="171"/>
      <c r="N780" s="185"/>
      <c r="O780" s="185"/>
      <c r="P780" s="3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</row>
    <row r="781" spans="1:43">
      <c r="A781" s="185"/>
      <c r="B781" s="190"/>
      <c r="C781" s="190"/>
      <c r="D781" s="190"/>
      <c r="E781" s="190"/>
      <c r="F781" s="190"/>
      <c r="G781" s="190"/>
      <c r="H781" s="184"/>
      <c r="I781" s="190"/>
      <c r="J781" s="190"/>
      <c r="K781" s="190"/>
      <c r="L781" s="190"/>
      <c r="M781" s="171"/>
      <c r="N781" s="185"/>
      <c r="O781" s="185"/>
      <c r="P781" s="3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</row>
    <row r="782" spans="1:43">
      <c r="A782" s="185"/>
      <c r="B782" s="190"/>
      <c r="C782" s="190"/>
      <c r="D782" s="190"/>
      <c r="E782" s="190"/>
      <c r="F782" s="190"/>
      <c r="G782" s="190"/>
      <c r="H782" s="184"/>
      <c r="I782" s="190"/>
      <c r="J782" s="190"/>
      <c r="K782" s="190"/>
      <c r="L782" s="190"/>
      <c r="M782" s="171"/>
      <c r="N782" s="185"/>
      <c r="O782" s="185"/>
      <c r="P782" s="3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</row>
    <row r="783" spans="1:43">
      <c r="A783" s="185"/>
      <c r="B783" s="190"/>
      <c r="C783" s="190"/>
      <c r="D783" s="190"/>
      <c r="E783" s="190"/>
      <c r="F783" s="190"/>
      <c r="G783" s="190"/>
      <c r="H783" s="184"/>
      <c r="I783" s="190"/>
      <c r="J783" s="190"/>
      <c r="K783" s="190"/>
      <c r="L783" s="190"/>
      <c r="M783" s="171"/>
      <c r="N783" s="185"/>
      <c r="O783" s="185"/>
      <c r="P783" s="3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</row>
    <row r="784" spans="1:43">
      <c r="A784" s="185"/>
      <c r="B784" s="190"/>
      <c r="C784" s="190"/>
      <c r="D784" s="190"/>
      <c r="E784" s="190"/>
      <c r="F784" s="190"/>
      <c r="G784" s="190"/>
      <c r="H784" s="184"/>
      <c r="I784" s="190"/>
      <c r="J784" s="190"/>
      <c r="K784" s="190"/>
      <c r="L784" s="190"/>
      <c r="M784" s="171"/>
      <c r="N784" s="185"/>
      <c r="O784" s="185"/>
      <c r="P784" s="3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</row>
    <row r="785" spans="1:43">
      <c r="A785" s="185"/>
      <c r="B785" s="190"/>
      <c r="C785" s="190"/>
      <c r="D785" s="190"/>
      <c r="E785" s="190"/>
      <c r="F785" s="190"/>
      <c r="G785" s="190"/>
      <c r="H785" s="184"/>
      <c r="I785" s="190"/>
      <c r="J785" s="190"/>
      <c r="K785" s="190"/>
      <c r="L785" s="190"/>
      <c r="M785" s="171"/>
      <c r="N785" s="185"/>
      <c r="O785" s="185"/>
      <c r="P785" s="3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</row>
    <row r="786" spans="1:43">
      <c r="A786" s="185"/>
      <c r="B786" s="190"/>
      <c r="C786" s="190"/>
      <c r="D786" s="190"/>
      <c r="E786" s="190"/>
      <c r="F786" s="190"/>
      <c r="G786" s="190"/>
      <c r="H786" s="184"/>
      <c r="I786" s="190"/>
      <c r="J786" s="190"/>
      <c r="K786" s="190"/>
      <c r="L786" s="190"/>
      <c r="M786" s="171"/>
      <c r="N786" s="185"/>
      <c r="O786" s="185"/>
      <c r="P786" s="3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</row>
    <row r="787" spans="1:43">
      <c r="A787" s="185"/>
      <c r="B787" s="190"/>
      <c r="C787" s="190"/>
      <c r="D787" s="190"/>
      <c r="E787" s="190"/>
      <c r="F787" s="190"/>
      <c r="G787" s="190"/>
      <c r="H787" s="184"/>
      <c r="I787" s="190"/>
      <c r="J787" s="190"/>
      <c r="K787" s="190"/>
      <c r="L787" s="190"/>
      <c r="M787" s="171"/>
      <c r="N787" s="185"/>
      <c r="O787" s="185"/>
      <c r="P787" s="3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</row>
    <row r="788" spans="1:43">
      <c r="A788" s="185"/>
      <c r="B788" s="190"/>
      <c r="C788" s="190"/>
      <c r="D788" s="190"/>
      <c r="E788" s="190"/>
      <c r="F788" s="190"/>
      <c r="G788" s="190"/>
      <c r="H788" s="184"/>
      <c r="I788" s="190"/>
      <c r="J788" s="190"/>
      <c r="K788" s="190"/>
      <c r="L788" s="190"/>
      <c r="M788" s="171"/>
      <c r="N788" s="185"/>
      <c r="O788" s="185"/>
      <c r="P788" s="3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</row>
    <row r="789" spans="1:43">
      <c r="A789" s="185"/>
      <c r="B789" s="190"/>
      <c r="C789" s="190"/>
      <c r="D789" s="190"/>
      <c r="E789" s="190"/>
      <c r="F789" s="190"/>
      <c r="G789" s="190"/>
      <c r="H789" s="184"/>
      <c r="I789" s="190"/>
      <c r="J789" s="190"/>
      <c r="K789" s="190"/>
      <c r="L789" s="190"/>
      <c r="M789" s="171"/>
      <c r="N789" s="185"/>
      <c r="O789" s="185"/>
      <c r="P789" s="3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</row>
    <row r="790" spans="1:43">
      <c r="A790" s="185"/>
      <c r="B790" s="190"/>
      <c r="C790" s="190"/>
      <c r="D790" s="190"/>
      <c r="E790" s="190"/>
      <c r="F790" s="190"/>
      <c r="G790" s="190"/>
      <c r="H790" s="184"/>
      <c r="I790" s="190"/>
      <c r="J790" s="190"/>
      <c r="K790" s="190"/>
      <c r="L790" s="190"/>
      <c r="M790" s="171"/>
      <c r="N790" s="185"/>
      <c r="O790" s="185"/>
      <c r="P790" s="3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</row>
    <row r="791" spans="1:43">
      <c r="A791" s="185"/>
      <c r="B791" s="190"/>
      <c r="C791" s="190"/>
      <c r="D791" s="190"/>
      <c r="E791" s="190"/>
      <c r="F791" s="190"/>
      <c r="G791" s="190"/>
      <c r="H791" s="184"/>
      <c r="I791" s="190"/>
      <c r="J791" s="190"/>
      <c r="K791" s="190"/>
      <c r="L791" s="190"/>
      <c r="M791" s="171"/>
      <c r="N791" s="185"/>
      <c r="O791" s="185"/>
      <c r="P791" s="3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</row>
    <row r="792" spans="1:43">
      <c r="A792" s="185"/>
      <c r="B792" s="190"/>
      <c r="C792" s="190"/>
      <c r="D792" s="190"/>
      <c r="E792" s="190"/>
      <c r="F792" s="190"/>
      <c r="G792" s="190"/>
      <c r="H792" s="184"/>
      <c r="I792" s="190"/>
      <c r="J792" s="190"/>
      <c r="K792" s="190"/>
      <c r="L792" s="190"/>
      <c r="M792" s="171"/>
      <c r="N792" s="185"/>
      <c r="O792" s="185"/>
      <c r="P792" s="3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</row>
    <row r="793" spans="1:43">
      <c r="A793" s="185"/>
      <c r="B793" s="190"/>
      <c r="C793" s="190"/>
      <c r="D793" s="190"/>
      <c r="E793" s="190"/>
      <c r="F793" s="190"/>
      <c r="G793" s="190"/>
      <c r="H793" s="184"/>
      <c r="I793" s="190"/>
      <c r="J793" s="190"/>
      <c r="K793" s="190"/>
      <c r="L793" s="190"/>
      <c r="M793" s="171"/>
      <c r="N793" s="185"/>
      <c r="O793" s="185"/>
      <c r="P793" s="3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</row>
    <row r="794" spans="1:43">
      <c r="A794" s="185"/>
      <c r="B794" s="190"/>
      <c r="C794" s="190"/>
      <c r="D794" s="190"/>
      <c r="E794" s="190"/>
      <c r="F794" s="190"/>
      <c r="G794" s="190"/>
      <c r="H794" s="184"/>
      <c r="I794" s="190"/>
      <c r="J794" s="190"/>
      <c r="K794" s="190"/>
      <c r="L794" s="190"/>
      <c r="M794" s="171"/>
      <c r="N794" s="185"/>
      <c r="O794" s="185"/>
      <c r="P794" s="3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</row>
    <row r="795" spans="1:43">
      <c r="A795" s="185"/>
      <c r="B795" s="190"/>
      <c r="C795" s="190"/>
      <c r="D795" s="190"/>
      <c r="E795" s="190"/>
      <c r="F795" s="190"/>
      <c r="G795" s="190"/>
      <c r="H795" s="184"/>
      <c r="I795" s="190"/>
      <c r="J795" s="190"/>
      <c r="K795" s="190"/>
      <c r="L795" s="190"/>
      <c r="M795" s="171"/>
      <c r="N795" s="185"/>
      <c r="O795" s="185"/>
      <c r="P795" s="3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</row>
    <row r="796" spans="1:43">
      <c r="A796" s="185"/>
      <c r="B796" s="190"/>
      <c r="C796" s="190"/>
      <c r="D796" s="190"/>
      <c r="E796" s="190"/>
      <c r="F796" s="190"/>
      <c r="G796" s="190"/>
      <c r="H796" s="184"/>
      <c r="I796" s="190"/>
      <c r="J796" s="190"/>
      <c r="K796" s="190"/>
      <c r="L796" s="190"/>
      <c r="M796" s="171"/>
      <c r="N796" s="185"/>
      <c r="O796" s="185"/>
      <c r="P796" s="3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</row>
    <row r="797" spans="1:43">
      <c r="A797" s="185"/>
      <c r="B797" s="190"/>
      <c r="C797" s="190"/>
      <c r="D797" s="190"/>
      <c r="E797" s="190"/>
      <c r="F797" s="190"/>
      <c r="G797" s="190"/>
      <c r="H797" s="184"/>
      <c r="I797" s="190"/>
      <c r="J797" s="190"/>
      <c r="K797" s="190"/>
      <c r="L797" s="190"/>
      <c r="M797" s="171"/>
      <c r="N797" s="185"/>
      <c r="O797" s="185"/>
      <c r="P797" s="3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</row>
    <row r="798" spans="1:43">
      <c r="A798" s="185"/>
      <c r="B798" s="190"/>
      <c r="C798" s="190"/>
      <c r="D798" s="190"/>
      <c r="E798" s="190"/>
      <c r="F798" s="190"/>
      <c r="G798" s="190"/>
      <c r="H798" s="184"/>
      <c r="I798" s="190"/>
      <c r="J798" s="190"/>
      <c r="K798" s="190"/>
      <c r="L798" s="190"/>
      <c r="M798" s="171"/>
      <c r="N798" s="185"/>
      <c r="O798" s="185"/>
      <c r="P798" s="3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</row>
    <row r="799" spans="1:43">
      <c r="A799" s="185"/>
      <c r="B799" s="190"/>
      <c r="C799" s="190"/>
      <c r="D799" s="190"/>
      <c r="E799" s="190"/>
      <c r="F799" s="190"/>
      <c r="G799" s="190"/>
      <c r="H799" s="184"/>
      <c r="I799" s="190"/>
      <c r="J799" s="190"/>
      <c r="K799" s="190"/>
      <c r="L799" s="190"/>
      <c r="M799" s="171"/>
      <c r="N799" s="185"/>
      <c r="O799" s="185"/>
      <c r="P799" s="3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</row>
    <row r="800" spans="1:43">
      <c r="A800" s="185"/>
      <c r="B800" s="190"/>
      <c r="C800" s="190"/>
      <c r="D800" s="190"/>
      <c r="E800" s="190"/>
      <c r="F800" s="190"/>
      <c r="G800" s="190"/>
      <c r="H800" s="184"/>
      <c r="I800" s="190"/>
      <c r="J800" s="190"/>
      <c r="K800" s="190"/>
      <c r="L800" s="190"/>
      <c r="M800" s="171"/>
      <c r="N800" s="185"/>
      <c r="O800" s="185"/>
      <c r="P800" s="3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</row>
    <row r="801" spans="1:43">
      <c r="A801" s="185"/>
      <c r="B801" s="190"/>
      <c r="C801" s="190"/>
      <c r="D801" s="190"/>
      <c r="E801" s="190"/>
      <c r="F801" s="190"/>
      <c r="G801" s="190"/>
      <c r="H801" s="184"/>
      <c r="I801" s="190"/>
      <c r="J801" s="190"/>
      <c r="K801" s="190"/>
      <c r="L801" s="190"/>
      <c r="M801" s="171"/>
      <c r="N801" s="185"/>
      <c r="O801" s="185"/>
      <c r="P801" s="3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</row>
    <row r="802" spans="1:43">
      <c r="A802" s="185"/>
      <c r="B802" s="190"/>
      <c r="C802" s="190"/>
      <c r="D802" s="190"/>
      <c r="E802" s="190"/>
      <c r="F802" s="190"/>
      <c r="G802" s="190"/>
      <c r="H802" s="184"/>
      <c r="I802" s="190"/>
      <c r="J802" s="190"/>
      <c r="K802" s="190"/>
      <c r="L802" s="190"/>
      <c r="M802" s="171"/>
      <c r="N802" s="185"/>
      <c r="O802" s="185"/>
      <c r="P802" s="3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</row>
    <row r="803" spans="1:43">
      <c r="A803" s="185"/>
      <c r="B803" s="190"/>
      <c r="C803" s="190"/>
      <c r="D803" s="190"/>
      <c r="E803" s="190"/>
      <c r="F803" s="190"/>
      <c r="G803" s="190"/>
      <c r="H803" s="184"/>
      <c r="I803" s="190"/>
      <c r="J803" s="190"/>
      <c r="K803" s="190"/>
      <c r="L803" s="190"/>
      <c r="M803" s="171"/>
      <c r="N803" s="185"/>
      <c r="O803" s="185"/>
      <c r="P803" s="3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</row>
    <row r="804" spans="1:43">
      <c r="A804" s="185"/>
      <c r="B804" s="190"/>
      <c r="C804" s="190"/>
      <c r="D804" s="190"/>
      <c r="E804" s="190"/>
      <c r="F804" s="190"/>
      <c r="G804" s="190"/>
      <c r="H804" s="184"/>
      <c r="I804" s="190"/>
      <c r="J804" s="190"/>
      <c r="K804" s="190"/>
      <c r="L804" s="190"/>
      <c r="M804" s="171"/>
      <c r="N804" s="185"/>
      <c r="O804" s="185"/>
      <c r="P804" s="3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</row>
    <row r="805" spans="1:43">
      <c r="A805" s="185"/>
      <c r="B805" s="190"/>
      <c r="C805" s="190"/>
      <c r="D805" s="190"/>
      <c r="E805" s="190"/>
      <c r="F805" s="190"/>
      <c r="G805" s="190"/>
      <c r="H805" s="184"/>
      <c r="I805" s="190"/>
      <c r="J805" s="190"/>
      <c r="K805" s="190"/>
      <c r="L805" s="190"/>
      <c r="M805" s="171"/>
      <c r="N805" s="185"/>
      <c r="O805" s="185"/>
      <c r="P805" s="3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</row>
    <row r="806" spans="1:43">
      <c r="A806" s="185"/>
      <c r="B806" s="190"/>
      <c r="C806" s="190"/>
      <c r="D806" s="190"/>
      <c r="E806" s="190"/>
      <c r="F806" s="190"/>
      <c r="G806" s="190"/>
      <c r="H806" s="184"/>
      <c r="I806" s="190"/>
      <c r="J806" s="190"/>
      <c r="K806" s="190"/>
      <c r="L806" s="190"/>
      <c r="M806" s="171"/>
      <c r="N806" s="185"/>
      <c r="O806" s="185"/>
      <c r="P806" s="3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</row>
    <row r="807" spans="1:43">
      <c r="A807" s="185"/>
      <c r="B807" s="190"/>
      <c r="C807" s="190"/>
      <c r="D807" s="190"/>
      <c r="E807" s="190"/>
      <c r="F807" s="190"/>
      <c r="G807" s="190"/>
      <c r="H807" s="184"/>
      <c r="I807" s="190"/>
      <c r="J807" s="190"/>
      <c r="K807" s="190"/>
      <c r="L807" s="190"/>
      <c r="M807" s="171"/>
      <c r="N807" s="185"/>
      <c r="O807" s="185"/>
      <c r="P807" s="3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</row>
    <row r="808" spans="1:43">
      <c r="A808" s="185"/>
      <c r="B808" s="190"/>
      <c r="C808" s="190"/>
      <c r="D808" s="190"/>
      <c r="E808" s="190"/>
      <c r="F808" s="190"/>
      <c r="G808" s="190"/>
      <c r="H808" s="184"/>
      <c r="I808" s="190"/>
      <c r="J808" s="190"/>
      <c r="K808" s="190"/>
      <c r="L808" s="190"/>
      <c r="M808" s="171"/>
      <c r="N808" s="185"/>
      <c r="O808" s="185"/>
      <c r="P808" s="3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</row>
    <row r="809" spans="1:43">
      <c r="AI809" s="33"/>
      <c r="AJ809" s="33"/>
    </row>
    <row r="810" spans="1:43">
      <c r="AI810" s="33"/>
      <c r="AJ810" s="33"/>
    </row>
    <row r="811" spans="1:43">
      <c r="AI811" s="33"/>
      <c r="AJ811" s="33"/>
    </row>
    <row r="812" spans="1:43">
      <c r="AI812" s="33"/>
      <c r="AJ812" s="33"/>
    </row>
    <row r="813" spans="1:43">
      <c r="AI813" s="33"/>
      <c r="AJ813" s="33"/>
    </row>
    <row r="814" spans="1:43">
      <c r="AI814" s="33"/>
      <c r="AJ814" s="33"/>
    </row>
    <row r="815" spans="1:43">
      <c r="AI815" s="33"/>
      <c r="AJ815" s="33"/>
    </row>
    <row r="816" spans="1:43">
      <c r="AI816" s="33"/>
      <c r="AJ816" s="33"/>
    </row>
    <row r="817" spans="35:36">
      <c r="AI817" s="33"/>
      <c r="AJ817" s="33"/>
    </row>
    <row r="818" spans="35:36">
      <c r="AI818" s="33"/>
      <c r="AJ818" s="33"/>
    </row>
    <row r="819" spans="35:36">
      <c r="AI819" s="33"/>
      <c r="AJ819" s="33"/>
    </row>
    <row r="820" spans="35:36">
      <c r="AI820" s="33"/>
      <c r="AJ820" s="33"/>
    </row>
    <row r="821" spans="35:36">
      <c r="AI821" s="33"/>
      <c r="AJ821" s="33"/>
    </row>
    <row r="822" spans="35:36">
      <c r="AI822" s="33"/>
      <c r="AJ822" s="33"/>
    </row>
    <row r="823" spans="35:36">
      <c r="AI823" s="33"/>
      <c r="AJ823" s="33"/>
    </row>
    <row r="824" spans="35:36">
      <c r="AI824" s="33"/>
      <c r="AJ824" s="33"/>
    </row>
    <row r="825" spans="35:36">
      <c r="AI825" s="33"/>
      <c r="AJ825" s="33"/>
    </row>
    <row r="826" spans="35:36">
      <c r="AI826" s="33"/>
      <c r="AJ826" s="33"/>
    </row>
    <row r="827" spans="35:36">
      <c r="AI827" s="33"/>
      <c r="AJ827" s="33"/>
    </row>
    <row r="828" spans="35:36">
      <c r="AI828" s="33"/>
      <c r="AJ828" s="33"/>
    </row>
    <row r="829" spans="35:36">
      <c r="AI829" s="33"/>
      <c r="AJ829" s="33"/>
    </row>
    <row r="830" spans="35:36">
      <c r="AI830" s="33"/>
      <c r="AJ830" s="33"/>
    </row>
    <row r="831" spans="35:36">
      <c r="AI831" s="33"/>
      <c r="AJ831" s="33"/>
    </row>
    <row r="832" spans="35:36">
      <c r="AI832" s="33"/>
      <c r="AJ832" s="33"/>
    </row>
    <row r="833" spans="35:36">
      <c r="AI833" s="33"/>
      <c r="AJ833" s="33"/>
    </row>
    <row r="834" spans="35:36">
      <c r="AI834" s="33"/>
      <c r="AJ834" s="33"/>
    </row>
    <row r="835" spans="35:36">
      <c r="AI835" s="33"/>
      <c r="AJ835" s="33"/>
    </row>
    <row r="836" spans="35:36">
      <c r="AI836" s="33"/>
      <c r="AJ836" s="33"/>
    </row>
    <row r="837" spans="35:36">
      <c r="AI837" s="33"/>
      <c r="AJ837" s="33"/>
    </row>
    <row r="838" spans="35:36">
      <c r="AI838" s="33"/>
      <c r="AJ838" s="33"/>
    </row>
    <row r="839" spans="35:36">
      <c r="AI839" s="33"/>
      <c r="AJ839" s="33"/>
    </row>
    <row r="840" spans="35:36">
      <c r="AI840" s="33"/>
      <c r="AJ840" s="33"/>
    </row>
    <row r="841" spans="35:36">
      <c r="AI841" s="33"/>
      <c r="AJ841" s="33"/>
    </row>
    <row r="842" spans="35:36">
      <c r="AI842" s="33"/>
      <c r="AJ842" s="33"/>
    </row>
    <row r="843" spans="35:36">
      <c r="AI843" s="33"/>
      <c r="AJ843" s="33"/>
    </row>
    <row r="844" spans="35:36">
      <c r="AI844" s="33"/>
      <c r="AJ844" s="33"/>
    </row>
    <row r="845" spans="35:36">
      <c r="AI845" s="33"/>
      <c r="AJ845" s="33"/>
    </row>
    <row r="846" spans="35:36">
      <c r="AI846" s="33"/>
      <c r="AJ846" s="33"/>
    </row>
    <row r="847" spans="35:36">
      <c r="AI847" s="33"/>
      <c r="AJ847" s="33"/>
    </row>
    <row r="848" spans="35:36">
      <c r="AI848" s="33"/>
      <c r="AJ848" s="33"/>
    </row>
    <row r="849" spans="35:36">
      <c r="AI849" s="33"/>
      <c r="AJ849" s="33"/>
    </row>
    <row r="850" spans="35:36">
      <c r="AI850" s="33"/>
      <c r="AJ850" s="33"/>
    </row>
    <row r="851" spans="35:36">
      <c r="AI851" s="33"/>
      <c r="AJ851" s="33"/>
    </row>
    <row r="852" spans="35:36">
      <c r="AI852" s="33"/>
      <c r="AJ852" s="33"/>
    </row>
    <row r="853" spans="35:36">
      <c r="AI853" s="33"/>
      <c r="AJ853" s="33"/>
    </row>
    <row r="854" spans="35:36">
      <c r="AI854" s="33"/>
      <c r="AJ854" s="33"/>
    </row>
    <row r="855" spans="35:36">
      <c r="AI855" s="33"/>
      <c r="AJ855" s="33"/>
    </row>
    <row r="856" spans="35:36">
      <c r="AI856" s="33"/>
      <c r="AJ856" s="33"/>
    </row>
    <row r="857" spans="35:36">
      <c r="AI857" s="33"/>
      <c r="AJ857" s="33"/>
    </row>
    <row r="858" spans="35:36">
      <c r="AI858" s="33"/>
      <c r="AJ858" s="33"/>
    </row>
    <row r="859" spans="35:36">
      <c r="AI859" s="33"/>
      <c r="AJ859" s="33"/>
    </row>
    <row r="860" spans="35:36">
      <c r="AI860" s="33"/>
      <c r="AJ860" s="33"/>
    </row>
    <row r="861" spans="35:36">
      <c r="AI861" s="33"/>
      <c r="AJ861" s="33"/>
    </row>
    <row r="862" spans="35:36">
      <c r="AI862" s="33"/>
      <c r="AJ862" s="33"/>
    </row>
    <row r="863" spans="35:36">
      <c r="AI863" s="33"/>
      <c r="AJ863" s="33"/>
    </row>
    <row r="864" spans="35:36">
      <c r="AI864" s="33"/>
      <c r="AJ864" s="33"/>
    </row>
    <row r="865" spans="35:36">
      <c r="AI865" s="33"/>
      <c r="AJ865" s="33"/>
    </row>
    <row r="866" spans="35:36">
      <c r="AI866" s="33"/>
      <c r="AJ866" s="33"/>
    </row>
    <row r="867" spans="35:36">
      <c r="AI867" s="33"/>
      <c r="AJ867" s="33"/>
    </row>
    <row r="868" spans="35:36">
      <c r="AI868" s="33"/>
      <c r="AJ868" s="33"/>
    </row>
    <row r="869" spans="35:36">
      <c r="AI869" s="33"/>
      <c r="AJ869" s="33"/>
    </row>
    <row r="870" spans="35:36">
      <c r="AI870" s="33"/>
      <c r="AJ870" s="33"/>
    </row>
    <row r="871" spans="35:36">
      <c r="AI871" s="33"/>
      <c r="AJ871" s="33"/>
    </row>
    <row r="872" spans="35:36">
      <c r="AI872" s="33"/>
      <c r="AJ872" s="33"/>
    </row>
    <row r="873" spans="35:36">
      <c r="AI873" s="33"/>
      <c r="AJ873" s="33"/>
    </row>
    <row r="874" spans="35:36">
      <c r="AI874" s="33"/>
      <c r="AJ874" s="33"/>
    </row>
    <row r="875" spans="35:36">
      <c r="AI875" s="33"/>
      <c r="AJ875" s="33"/>
    </row>
    <row r="876" spans="35:36">
      <c r="AI876" s="33"/>
      <c r="AJ876" s="33"/>
    </row>
    <row r="877" spans="35:36">
      <c r="AI877" s="33"/>
      <c r="AJ877" s="33"/>
    </row>
    <row r="878" spans="35:36">
      <c r="AI878" s="33"/>
      <c r="AJ878" s="33"/>
    </row>
    <row r="879" spans="35:36">
      <c r="AI879" s="33"/>
      <c r="AJ879" s="33"/>
    </row>
    <row r="880" spans="35:36">
      <c r="AI880" s="33"/>
      <c r="AJ880" s="33"/>
    </row>
    <row r="881" spans="35:36">
      <c r="AI881" s="33"/>
      <c r="AJ881" s="33"/>
    </row>
    <row r="882" spans="35:36">
      <c r="AI882" s="33"/>
      <c r="AJ882" s="33"/>
    </row>
    <row r="883" spans="35:36">
      <c r="AI883" s="33"/>
      <c r="AJ883" s="33"/>
    </row>
    <row r="884" spans="35:36">
      <c r="AI884" s="33"/>
      <c r="AJ884" s="33"/>
    </row>
    <row r="885" spans="35:36">
      <c r="AI885" s="33"/>
      <c r="AJ885" s="33"/>
    </row>
    <row r="886" spans="35:36">
      <c r="AI886" s="33"/>
      <c r="AJ886" s="33"/>
    </row>
    <row r="887" spans="35:36">
      <c r="AI887" s="33"/>
      <c r="AJ887" s="33"/>
    </row>
    <row r="888" spans="35:36">
      <c r="AI888" s="33"/>
      <c r="AJ888" s="33"/>
    </row>
    <row r="889" spans="35:36">
      <c r="AI889" s="33"/>
      <c r="AJ889" s="33"/>
    </row>
    <row r="890" spans="35:36">
      <c r="AI890" s="33"/>
      <c r="AJ890" s="33"/>
    </row>
    <row r="891" spans="35:36">
      <c r="AI891" s="33"/>
      <c r="AJ891" s="33"/>
    </row>
    <row r="892" spans="35:36">
      <c r="AI892" s="33"/>
      <c r="AJ892" s="33"/>
    </row>
    <row r="893" spans="35:36">
      <c r="AI893" s="33"/>
      <c r="AJ893" s="33"/>
    </row>
    <row r="894" spans="35:36">
      <c r="AI894" s="33"/>
      <c r="AJ894" s="33"/>
    </row>
    <row r="895" spans="35:36">
      <c r="AI895" s="33"/>
      <c r="AJ895" s="33"/>
    </row>
    <row r="896" spans="35:36">
      <c r="AI896" s="33"/>
      <c r="AJ896" s="33"/>
    </row>
    <row r="897" spans="35:36">
      <c r="AI897" s="33"/>
      <c r="AJ897" s="33"/>
    </row>
    <row r="898" spans="35:36">
      <c r="AI898" s="33"/>
      <c r="AJ898" s="33"/>
    </row>
    <row r="899" spans="35:36">
      <c r="AI899" s="33"/>
      <c r="AJ899" s="33"/>
    </row>
    <row r="900" spans="35:36">
      <c r="AI900" s="33"/>
      <c r="AJ900" s="33"/>
    </row>
    <row r="901" spans="35:36">
      <c r="AI901" s="33"/>
      <c r="AJ901" s="33"/>
    </row>
    <row r="902" spans="35:36">
      <c r="AI902" s="33"/>
      <c r="AJ902" s="33"/>
    </row>
    <row r="903" spans="35:36">
      <c r="AI903" s="33"/>
      <c r="AJ903" s="33"/>
    </row>
    <row r="904" spans="35:36">
      <c r="AI904" s="33"/>
      <c r="AJ904" s="33"/>
    </row>
    <row r="905" spans="35:36">
      <c r="AI905" s="33"/>
      <c r="AJ905" s="33"/>
    </row>
    <row r="906" spans="35:36">
      <c r="AI906" s="33"/>
      <c r="AJ906" s="33"/>
    </row>
    <row r="907" spans="35:36">
      <c r="AI907" s="33"/>
      <c r="AJ907" s="33"/>
    </row>
    <row r="908" spans="35:36">
      <c r="AI908" s="33"/>
      <c r="AJ908" s="33"/>
    </row>
    <row r="909" spans="35:36">
      <c r="AI909" s="33"/>
      <c r="AJ909" s="33"/>
    </row>
    <row r="910" spans="35:36">
      <c r="AI910" s="33"/>
      <c r="AJ910" s="33"/>
    </row>
    <row r="911" spans="35:36">
      <c r="AI911" s="33"/>
      <c r="AJ911" s="33"/>
    </row>
    <row r="912" spans="35:36">
      <c r="AI912" s="33"/>
      <c r="AJ912" s="33"/>
    </row>
    <row r="913" spans="35:36">
      <c r="AI913" s="33"/>
      <c r="AJ913" s="33"/>
    </row>
    <row r="914" spans="35:36">
      <c r="AI914" s="33"/>
      <c r="AJ914" s="33"/>
    </row>
    <row r="915" spans="35:36">
      <c r="AI915" s="33"/>
      <c r="AJ915" s="33"/>
    </row>
    <row r="916" spans="35:36">
      <c r="AI916" s="33"/>
      <c r="AJ916" s="33"/>
    </row>
    <row r="917" spans="35:36">
      <c r="AI917" s="33"/>
      <c r="AJ917" s="33"/>
    </row>
    <row r="918" spans="35:36">
      <c r="AI918" s="33"/>
      <c r="AJ918" s="33"/>
    </row>
    <row r="919" spans="35:36">
      <c r="AI919" s="33"/>
      <c r="AJ919" s="33"/>
    </row>
    <row r="920" spans="35:36">
      <c r="AI920" s="33"/>
      <c r="AJ920" s="33"/>
    </row>
    <row r="921" spans="35:36">
      <c r="AI921" s="33"/>
      <c r="AJ921" s="33"/>
    </row>
    <row r="922" spans="35:36">
      <c r="AI922" s="33"/>
      <c r="AJ922" s="33"/>
    </row>
    <row r="923" spans="35:36">
      <c r="AI923" s="33"/>
      <c r="AJ923" s="33"/>
    </row>
    <row r="924" spans="35:36">
      <c r="AI924" s="33"/>
      <c r="AJ924" s="33"/>
    </row>
    <row r="925" spans="35:36">
      <c r="AI925" s="33"/>
      <c r="AJ925" s="33"/>
    </row>
    <row r="926" spans="35:36">
      <c r="AI926" s="33"/>
      <c r="AJ926" s="33"/>
    </row>
    <row r="927" spans="35:36">
      <c r="AI927" s="33"/>
      <c r="AJ927" s="33"/>
    </row>
    <row r="928" spans="35:36">
      <c r="AI928" s="33"/>
      <c r="AJ928" s="33"/>
    </row>
    <row r="929" spans="35:36">
      <c r="AI929" s="33"/>
      <c r="AJ929" s="33"/>
    </row>
    <row r="930" spans="35:36">
      <c r="AI930" s="33"/>
      <c r="AJ930" s="33"/>
    </row>
    <row r="931" spans="35:36">
      <c r="AI931" s="33"/>
      <c r="AJ931" s="33"/>
    </row>
    <row r="932" spans="35:36">
      <c r="AI932" s="33"/>
      <c r="AJ932" s="33"/>
    </row>
    <row r="933" spans="35:36">
      <c r="AI933" s="33"/>
      <c r="AJ933" s="33"/>
    </row>
    <row r="934" spans="35:36">
      <c r="AI934" s="33"/>
      <c r="AJ934" s="33"/>
    </row>
    <row r="935" spans="35:36">
      <c r="AI935" s="33"/>
      <c r="AJ935" s="33"/>
    </row>
    <row r="936" spans="35:36">
      <c r="AI936" s="33"/>
      <c r="AJ936" s="33"/>
    </row>
    <row r="937" spans="35:36">
      <c r="AI937" s="33"/>
      <c r="AJ937" s="33"/>
    </row>
    <row r="938" spans="35:36">
      <c r="AI938" s="33"/>
      <c r="AJ938" s="33"/>
    </row>
    <row r="939" spans="35:36">
      <c r="AI939" s="33"/>
      <c r="AJ939" s="33"/>
    </row>
    <row r="940" spans="35:36">
      <c r="AI940" s="33"/>
      <c r="AJ940" s="33"/>
    </row>
    <row r="941" spans="35:36">
      <c r="AI941" s="33"/>
      <c r="AJ941" s="33"/>
    </row>
    <row r="942" spans="35:36">
      <c r="AI942" s="33"/>
      <c r="AJ942" s="33"/>
    </row>
    <row r="943" spans="35:36">
      <c r="AI943" s="33"/>
      <c r="AJ943" s="33"/>
    </row>
    <row r="944" spans="35:36">
      <c r="AI944" s="33"/>
      <c r="AJ944" s="33"/>
    </row>
    <row r="945" spans="35:36">
      <c r="AI945" s="33"/>
      <c r="AJ945" s="33"/>
    </row>
    <row r="946" spans="35:36">
      <c r="AI946" s="33"/>
      <c r="AJ946" s="33"/>
    </row>
    <row r="947" spans="35:36">
      <c r="AI947" s="33"/>
      <c r="AJ947" s="33"/>
    </row>
    <row r="948" spans="35:36">
      <c r="AI948" s="33"/>
      <c r="AJ948" s="33"/>
    </row>
    <row r="949" spans="35:36">
      <c r="AI949" s="33"/>
      <c r="AJ949" s="33"/>
    </row>
    <row r="950" spans="35:36">
      <c r="AI950" s="33"/>
      <c r="AJ950" s="33"/>
    </row>
    <row r="951" spans="35:36">
      <c r="AI951" s="33"/>
      <c r="AJ951" s="33"/>
    </row>
    <row r="952" spans="35:36">
      <c r="AI952" s="33"/>
      <c r="AJ952" s="33"/>
    </row>
    <row r="953" spans="35:36">
      <c r="AI953" s="33"/>
      <c r="AJ953" s="33"/>
    </row>
    <row r="954" spans="35:36">
      <c r="AI954" s="33"/>
      <c r="AJ954" s="33"/>
    </row>
    <row r="955" spans="35:36">
      <c r="AI955" s="33"/>
      <c r="AJ955" s="33"/>
    </row>
    <row r="956" spans="35:36">
      <c r="AI956" s="33"/>
      <c r="AJ956" s="33"/>
    </row>
    <row r="957" spans="35:36">
      <c r="AI957" s="33"/>
      <c r="AJ957" s="33"/>
    </row>
    <row r="958" spans="35:36">
      <c r="AI958" s="33"/>
      <c r="AJ958" s="33"/>
    </row>
    <row r="959" spans="35:36">
      <c r="AI959" s="33"/>
      <c r="AJ959" s="33"/>
    </row>
    <row r="960" spans="35:36">
      <c r="AI960" s="33"/>
      <c r="AJ960" s="33"/>
    </row>
    <row r="961" spans="35:36">
      <c r="AI961" s="33"/>
      <c r="AJ961" s="33"/>
    </row>
    <row r="962" spans="35:36">
      <c r="AI962" s="33"/>
      <c r="AJ962" s="33"/>
    </row>
    <row r="963" spans="35:36">
      <c r="AI963" s="33"/>
      <c r="AJ963" s="33"/>
    </row>
    <row r="964" spans="35:36">
      <c r="AI964" s="33"/>
      <c r="AJ964" s="33"/>
    </row>
    <row r="965" spans="35:36">
      <c r="AI965" s="33"/>
      <c r="AJ965" s="33"/>
    </row>
    <row r="966" spans="35:36">
      <c r="AI966" s="33"/>
      <c r="AJ966" s="33"/>
    </row>
    <row r="967" spans="35:36">
      <c r="AI967" s="33"/>
      <c r="AJ967" s="33"/>
    </row>
    <row r="968" spans="35:36">
      <c r="AI968" s="33"/>
      <c r="AJ968" s="33"/>
    </row>
    <row r="969" spans="35:36">
      <c r="AI969" s="33"/>
      <c r="AJ969" s="33"/>
    </row>
    <row r="970" spans="35:36">
      <c r="AI970" s="33"/>
      <c r="AJ970" s="33"/>
    </row>
    <row r="971" spans="35:36">
      <c r="AI971" s="33"/>
      <c r="AJ971" s="33"/>
    </row>
    <row r="972" spans="35:36">
      <c r="AI972" s="33"/>
      <c r="AJ972" s="33"/>
    </row>
    <row r="973" spans="35:36">
      <c r="AI973" s="33"/>
      <c r="AJ973" s="33"/>
    </row>
    <row r="974" spans="35:36">
      <c r="AI974" s="33"/>
      <c r="AJ974" s="33"/>
    </row>
    <row r="975" spans="35:36">
      <c r="AI975" s="33"/>
      <c r="AJ975" s="33"/>
    </row>
    <row r="976" spans="35:36">
      <c r="AI976" s="33"/>
      <c r="AJ976" s="33"/>
    </row>
    <row r="977" spans="35:36">
      <c r="AI977" s="33"/>
      <c r="AJ977" s="33"/>
    </row>
    <row r="978" spans="35:36">
      <c r="AI978" s="33"/>
      <c r="AJ978" s="33"/>
    </row>
    <row r="979" spans="35:36">
      <c r="AI979" s="33"/>
      <c r="AJ979" s="33"/>
    </row>
    <row r="980" spans="35:36">
      <c r="AI980" s="33"/>
      <c r="AJ980" s="33"/>
    </row>
    <row r="981" spans="35:36">
      <c r="AI981" s="33"/>
      <c r="AJ981" s="33"/>
    </row>
    <row r="982" spans="35:36">
      <c r="AI982" s="33"/>
      <c r="AJ982" s="33"/>
    </row>
    <row r="983" spans="35:36">
      <c r="AI983" s="33"/>
      <c r="AJ983" s="33"/>
    </row>
    <row r="984" spans="35:36">
      <c r="AI984" s="33"/>
      <c r="AJ984" s="33"/>
    </row>
    <row r="985" spans="35:36">
      <c r="AI985" s="33"/>
      <c r="AJ985" s="33"/>
    </row>
    <row r="986" spans="35:36">
      <c r="AI986" s="33"/>
      <c r="AJ986" s="33"/>
    </row>
    <row r="987" spans="35:36">
      <c r="AI987" s="33"/>
      <c r="AJ987" s="33"/>
    </row>
    <row r="988" spans="35:36">
      <c r="AI988" s="33"/>
      <c r="AJ988" s="33"/>
    </row>
    <row r="989" spans="35:36">
      <c r="AI989" s="33"/>
      <c r="AJ989" s="33"/>
    </row>
    <row r="990" spans="35:36">
      <c r="AI990" s="33"/>
      <c r="AJ990" s="33"/>
    </row>
    <row r="991" spans="35:36">
      <c r="AI991" s="33"/>
      <c r="AJ991" s="33"/>
    </row>
    <row r="992" spans="35:36">
      <c r="AI992" s="33"/>
      <c r="AJ992" s="33"/>
    </row>
    <row r="993" spans="35:36">
      <c r="AI993" s="33"/>
      <c r="AJ993" s="33"/>
    </row>
    <row r="994" spans="35:36">
      <c r="AI994" s="33"/>
      <c r="AJ994" s="33"/>
    </row>
    <row r="995" spans="35:36">
      <c r="AI995" s="33"/>
      <c r="AJ995" s="33"/>
    </row>
    <row r="996" spans="35:36">
      <c r="AI996" s="33"/>
      <c r="AJ996" s="33"/>
    </row>
    <row r="997" spans="35:36">
      <c r="AI997" s="33"/>
      <c r="AJ997" s="33"/>
    </row>
    <row r="998" spans="35:36">
      <c r="AI998" s="33"/>
      <c r="AJ998" s="33"/>
    </row>
    <row r="999" spans="35:36">
      <c r="AI999" s="33"/>
      <c r="AJ999" s="33"/>
    </row>
    <row r="1000" spans="35:36">
      <c r="AI1000" s="33"/>
      <c r="AJ1000" s="33"/>
    </row>
    <row r="1001" spans="35:36">
      <c r="AI1001" s="33"/>
      <c r="AJ1001" s="33"/>
    </row>
    <row r="1002" spans="35:36">
      <c r="AI1002" s="33"/>
      <c r="AJ1002" s="33"/>
    </row>
    <row r="1003" spans="35:36">
      <c r="AI1003" s="33"/>
      <c r="AJ1003" s="33"/>
    </row>
    <row r="1004" spans="35:36">
      <c r="AI1004" s="33"/>
      <c r="AJ1004" s="33"/>
    </row>
    <row r="1005" spans="35:36">
      <c r="AI1005" s="33"/>
      <c r="AJ1005" s="33"/>
    </row>
    <row r="1006" spans="35:36">
      <c r="AI1006" s="33"/>
      <c r="AJ1006" s="33"/>
    </row>
    <row r="1007" spans="35:36">
      <c r="AI1007" s="33"/>
      <c r="AJ1007" s="33"/>
    </row>
    <row r="1008" spans="35:36">
      <c r="AI1008" s="33"/>
      <c r="AJ1008" s="33"/>
    </row>
    <row r="1009" spans="35:36">
      <c r="AI1009" s="33"/>
      <c r="AJ1009" s="33"/>
    </row>
    <row r="1010" spans="35:36">
      <c r="AI1010" s="33"/>
      <c r="AJ1010" s="33"/>
    </row>
    <row r="1011" spans="35:36">
      <c r="AI1011" s="33"/>
      <c r="AJ1011" s="33"/>
    </row>
    <row r="1012" spans="35:36">
      <c r="AI1012" s="33"/>
      <c r="AJ1012" s="33"/>
    </row>
    <row r="1013" spans="35:36">
      <c r="AI1013" s="33"/>
      <c r="AJ1013" s="33"/>
    </row>
    <row r="1014" spans="35:36">
      <c r="AI1014" s="33"/>
      <c r="AJ1014" s="33"/>
    </row>
    <row r="1015" spans="35:36">
      <c r="AI1015" s="33"/>
      <c r="AJ1015" s="33"/>
    </row>
    <row r="1016" spans="35:36">
      <c r="AI1016" s="33"/>
      <c r="AJ1016" s="33"/>
    </row>
    <row r="1017" spans="35:36">
      <c r="AI1017" s="33"/>
      <c r="AJ1017" s="33"/>
    </row>
    <row r="1018" spans="35:36">
      <c r="AI1018" s="33"/>
      <c r="AJ1018" s="33"/>
    </row>
    <row r="1019" spans="35:36">
      <c r="AI1019" s="33"/>
      <c r="AJ1019" s="33"/>
    </row>
    <row r="1020" spans="35:36">
      <c r="AI1020" s="33"/>
      <c r="AJ1020" s="33"/>
    </row>
    <row r="1021" spans="35:36">
      <c r="AI1021" s="33"/>
      <c r="AJ1021" s="33"/>
    </row>
    <row r="1022" spans="35:36">
      <c r="AI1022" s="33"/>
      <c r="AJ1022" s="33"/>
    </row>
    <row r="1023" spans="35:36">
      <c r="AI1023" s="33"/>
      <c r="AJ1023" s="33"/>
    </row>
    <row r="1024" spans="35:36">
      <c r="AI1024" s="33"/>
      <c r="AJ1024" s="33"/>
    </row>
    <row r="1025" spans="35:36">
      <c r="AI1025" s="33"/>
      <c r="AJ1025" s="33"/>
    </row>
    <row r="1026" spans="35:36">
      <c r="AI1026" s="33"/>
      <c r="AJ1026" s="33"/>
    </row>
    <row r="1027" spans="35:36">
      <c r="AI1027" s="33"/>
      <c r="AJ1027" s="33"/>
    </row>
    <row r="1028" spans="35:36">
      <c r="AI1028" s="33"/>
      <c r="AJ1028" s="33"/>
    </row>
    <row r="1029" spans="35:36">
      <c r="AI1029" s="33"/>
      <c r="AJ1029" s="33"/>
    </row>
    <row r="1030" spans="35:36">
      <c r="AI1030" s="33"/>
      <c r="AJ1030" s="33"/>
    </row>
    <row r="1031" spans="35:36">
      <c r="AI1031" s="33"/>
      <c r="AJ1031" s="33"/>
    </row>
    <row r="1032" spans="35:36">
      <c r="AI1032" s="33"/>
      <c r="AJ1032" s="33"/>
    </row>
    <row r="1033" spans="35:36">
      <c r="AI1033" s="33"/>
      <c r="AJ1033" s="33"/>
    </row>
    <row r="1034" spans="35:36">
      <c r="AI1034" s="33"/>
      <c r="AJ1034" s="33"/>
    </row>
    <row r="1035" spans="35:36">
      <c r="AI1035" s="33"/>
      <c r="AJ1035" s="33"/>
    </row>
    <row r="1036" spans="35:36">
      <c r="AI1036" s="33"/>
      <c r="AJ1036" s="33"/>
    </row>
    <row r="1037" spans="35:36">
      <c r="AI1037" s="33"/>
      <c r="AJ1037" s="33"/>
    </row>
    <row r="1038" spans="35:36">
      <c r="AI1038" s="33"/>
      <c r="AJ1038" s="33"/>
    </row>
    <row r="1039" spans="35:36">
      <c r="AI1039" s="33"/>
      <c r="AJ1039" s="33"/>
    </row>
    <row r="1040" spans="35:36">
      <c r="AI1040" s="33"/>
      <c r="AJ1040" s="33"/>
    </row>
    <row r="1041" spans="35:36">
      <c r="AI1041" s="33"/>
      <c r="AJ1041" s="33"/>
    </row>
    <row r="1042" spans="35:36">
      <c r="AI1042" s="33"/>
      <c r="AJ1042" s="33"/>
    </row>
    <row r="1043" spans="35:36">
      <c r="AI1043" s="33"/>
      <c r="AJ1043" s="33"/>
    </row>
    <row r="1044" spans="35:36">
      <c r="AI1044" s="33"/>
      <c r="AJ1044" s="33"/>
    </row>
    <row r="1045" spans="35:36">
      <c r="AI1045" s="33"/>
      <c r="AJ1045" s="33"/>
    </row>
    <row r="1046" spans="35:36">
      <c r="AI1046" s="33"/>
      <c r="AJ1046" s="33"/>
    </row>
    <row r="1047" spans="35:36">
      <c r="AI1047" s="33"/>
      <c r="AJ1047" s="33"/>
    </row>
    <row r="1048" spans="35:36">
      <c r="AI1048" s="33"/>
      <c r="AJ1048" s="33"/>
    </row>
    <row r="1049" spans="35:36">
      <c r="AI1049" s="33"/>
      <c r="AJ1049" s="33"/>
    </row>
    <row r="1050" spans="35:36">
      <c r="AI1050" s="33"/>
      <c r="AJ1050" s="33"/>
    </row>
    <row r="1051" spans="35:36">
      <c r="AI1051" s="33"/>
      <c r="AJ1051" s="33"/>
    </row>
    <row r="1052" spans="35:36">
      <c r="AI1052" s="33"/>
      <c r="AJ1052" s="33"/>
    </row>
    <row r="1053" spans="35:36">
      <c r="AI1053" s="33"/>
      <c r="AJ1053" s="33"/>
    </row>
    <row r="1054" spans="35:36">
      <c r="AI1054" s="33"/>
      <c r="AJ1054" s="33"/>
    </row>
    <row r="1055" spans="35:36">
      <c r="AI1055" s="33"/>
      <c r="AJ1055" s="33"/>
    </row>
    <row r="1056" spans="35:36">
      <c r="AI1056" s="33"/>
      <c r="AJ1056" s="33"/>
    </row>
    <row r="1057" spans="35:36">
      <c r="AI1057" s="33"/>
      <c r="AJ1057" s="33"/>
    </row>
    <row r="1058" spans="35:36">
      <c r="AI1058" s="33"/>
      <c r="AJ1058" s="33"/>
    </row>
    <row r="1059" spans="35:36">
      <c r="AI1059" s="33"/>
      <c r="AJ1059" s="33"/>
    </row>
    <row r="1060" spans="35:36">
      <c r="AI1060" s="33"/>
      <c r="AJ1060" s="33"/>
    </row>
    <row r="1061" spans="35:36">
      <c r="AI1061" s="33"/>
      <c r="AJ1061" s="33"/>
    </row>
    <row r="1062" spans="35:36">
      <c r="AI1062" s="33"/>
      <c r="AJ1062" s="33"/>
    </row>
    <row r="1063" spans="35:36">
      <c r="AI1063" s="33"/>
      <c r="AJ1063" s="33"/>
    </row>
    <row r="1064" spans="35:36">
      <c r="AI1064" s="33"/>
      <c r="AJ1064" s="33"/>
    </row>
    <row r="1065" spans="35:36">
      <c r="AI1065" s="33"/>
      <c r="AJ1065" s="33"/>
    </row>
    <row r="1066" spans="35:36">
      <c r="AI1066" s="33"/>
      <c r="AJ1066" s="33"/>
    </row>
    <row r="1067" spans="35:36">
      <c r="AI1067" s="33"/>
      <c r="AJ1067" s="33"/>
    </row>
    <row r="1068" spans="35:36">
      <c r="AI1068" s="33"/>
      <c r="AJ1068" s="33"/>
    </row>
    <row r="1069" spans="35:36">
      <c r="AI1069" s="33"/>
      <c r="AJ1069" s="33"/>
    </row>
    <row r="1070" spans="35:36">
      <c r="AI1070" s="33"/>
      <c r="AJ1070" s="33"/>
    </row>
    <row r="1071" spans="35:36">
      <c r="AI1071" s="33"/>
      <c r="AJ1071" s="33"/>
    </row>
  </sheetData>
  <sortState xmlns:xlrd2="http://schemas.microsoft.com/office/spreadsheetml/2017/richdata2" ref="M367:M370">
    <sortCondition ref="M366"/>
  </sortState>
  <mergeCells count="61">
    <mergeCell ref="E383:G383"/>
    <mergeCell ref="J383:L383"/>
    <mergeCell ref="E368:G368"/>
    <mergeCell ref="J368:L368"/>
    <mergeCell ref="J371:L371"/>
    <mergeCell ref="E374:G374"/>
    <mergeCell ref="J374:L374"/>
    <mergeCell ref="E377:G377"/>
    <mergeCell ref="J377:L377"/>
    <mergeCell ref="E380:G380"/>
    <mergeCell ref="J380:L380"/>
    <mergeCell ref="B7:L7"/>
    <mergeCell ref="B8:L8"/>
    <mergeCell ref="B9:L9"/>
    <mergeCell ref="A1:L1"/>
    <mergeCell ref="B2:L2"/>
    <mergeCell ref="B3:L3"/>
    <mergeCell ref="B5:L5"/>
    <mergeCell ref="B6:L6"/>
    <mergeCell ref="A15:L15"/>
    <mergeCell ref="I16:L16"/>
    <mergeCell ref="D16:G16"/>
    <mergeCell ref="C17:L19"/>
    <mergeCell ref="E155:G155"/>
    <mergeCell ref="E221:G221"/>
    <mergeCell ref="E126:G126"/>
    <mergeCell ref="J126:L126"/>
    <mergeCell ref="E129:G129"/>
    <mergeCell ref="E211:G211"/>
    <mergeCell ref="E114:G114"/>
    <mergeCell ref="E31:G31"/>
    <mergeCell ref="E34:G34"/>
    <mergeCell ref="J34:L34"/>
    <mergeCell ref="E53:G53"/>
    <mergeCell ref="J53:L53"/>
    <mergeCell ref="J117:L117"/>
    <mergeCell ref="E120:G120"/>
    <mergeCell ref="J120:L120"/>
    <mergeCell ref="E110:G110"/>
    <mergeCell ref="J110:L110"/>
    <mergeCell ref="E117:G117"/>
    <mergeCell ref="J114:L114"/>
    <mergeCell ref="E123:G123"/>
    <mergeCell ref="J123:L123"/>
    <mergeCell ref="J349:L349"/>
    <mergeCell ref="E349:G349"/>
    <mergeCell ref="J129:L129"/>
    <mergeCell ref="E158:G158"/>
    <mergeCell ref="J211:L211"/>
    <mergeCell ref="J224:L224"/>
    <mergeCell ref="E364:G364"/>
    <mergeCell ref="J364:L364"/>
    <mergeCell ref="E358:G358"/>
    <mergeCell ref="J358:L358"/>
    <mergeCell ref="E352:G352"/>
    <mergeCell ref="J352:L352"/>
    <mergeCell ref="E355:G355"/>
    <mergeCell ref="J355:L355"/>
    <mergeCell ref="E361:G361"/>
    <mergeCell ref="E224:G224"/>
    <mergeCell ref="J221:L221"/>
  </mergeCells>
  <phoneticPr fontId="2"/>
  <conditionalFormatting sqref="AO346:AS346 Q389:U395 V388:V422 N115:N121">
    <cfRule type="duplicateValues" dxfId="98" priority="80"/>
  </conditionalFormatting>
  <conditionalFormatting sqref="V348">
    <cfRule type="duplicateValues" dxfId="97" priority="58"/>
  </conditionalFormatting>
  <conditionalFormatting sqref="AT358:AT364 AO359:AS365">
    <cfRule type="duplicateValues" dxfId="96" priority="59"/>
  </conditionalFormatting>
  <conditionalFormatting sqref="AB354">
    <cfRule type="duplicateValues" dxfId="95" priority="60"/>
  </conditionalFormatting>
  <conditionalFormatting sqref="W160:AB160">
    <cfRule type="duplicateValues" dxfId="94" priority="40"/>
  </conditionalFormatting>
  <conditionalFormatting sqref="AT164:AT170 AO165:AS170 AO174:AT174">
    <cfRule type="duplicateValues" dxfId="93" priority="180"/>
  </conditionalFormatting>
  <conditionalFormatting sqref="AI233:AN233 AT196 AQ62:AS62 W252:AB252 AO62 N56">
    <cfRule type="duplicateValues" dxfId="92" priority="181"/>
  </conditionalFormatting>
  <conditionalFormatting sqref="AC298:AH307 N75">
    <cfRule type="duplicateValues" dxfId="91" priority="192"/>
  </conditionalFormatting>
  <conditionalFormatting sqref="V373">
    <cfRule type="duplicateValues" dxfId="90" priority="34"/>
  </conditionalFormatting>
  <conditionalFormatting sqref="AT377:AT383 AO378:AS384">
    <cfRule type="duplicateValues" dxfId="89" priority="35"/>
  </conditionalFormatting>
  <conditionalFormatting sqref="W373:AB373">
    <cfRule type="duplicateValues" dxfId="88" priority="36"/>
  </conditionalFormatting>
  <conditionalFormatting sqref="N38">
    <cfRule type="duplicateValues" dxfId="87" priority="193"/>
  </conditionalFormatting>
  <conditionalFormatting sqref="N94">
    <cfRule type="duplicateValues" dxfId="86" priority="207"/>
  </conditionalFormatting>
  <conditionalFormatting sqref="N233">
    <cfRule type="duplicateValues" dxfId="85" priority="208"/>
  </conditionalFormatting>
  <conditionalFormatting sqref="N309">
    <cfRule type="duplicateValues" dxfId="84" priority="209"/>
  </conditionalFormatting>
  <conditionalFormatting sqref="W558">
    <cfRule type="duplicateValues" dxfId="83" priority="9"/>
  </conditionalFormatting>
  <conditionalFormatting sqref="W628">
    <cfRule type="duplicateValues" dxfId="82" priority="10"/>
  </conditionalFormatting>
  <conditionalFormatting sqref="W749">
    <cfRule type="duplicateValues" dxfId="81" priority="8"/>
  </conditionalFormatting>
  <conditionalFormatting sqref="AC675:AC684">
    <cfRule type="duplicateValues" dxfId="80" priority="7"/>
  </conditionalFormatting>
  <conditionalFormatting sqref="AO707">
    <cfRule type="duplicateValues" dxfId="79" priority="4"/>
  </conditionalFormatting>
  <conditionalFormatting sqref="AO720:AO726">
    <cfRule type="duplicateValues" dxfId="78" priority="3"/>
  </conditionalFormatting>
  <conditionalFormatting sqref="AO548:AO554">
    <cfRule type="duplicateValues" dxfId="77" priority="5"/>
  </conditionalFormatting>
  <conditionalFormatting sqref="AO429">
    <cfRule type="duplicateValues" dxfId="76" priority="6"/>
  </conditionalFormatting>
  <conditionalFormatting sqref="AI596">
    <cfRule type="duplicateValues" dxfId="75" priority="2"/>
  </conditionalFormatting>
  <conditionalFormatting sqref="AO171:AT173">
    <cfRule type="duplicateValues" dxfId="74" priority="1"/>
  </conditionalFormatting>
  <printOptions horizontalCentered="1"/>
  <pageMargins left="0" right="0" top="0.39370078740157483" bottom="0" header="0.31496062992125984" footer="0.31496062992125984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68622-5DE2-45F1-BDE9-B6F5FCF7BF56}">
  <sheetPr>
    <pageSetUpPr fitToPage="1"/>
  </sheetPr>
  <dimension ref="A2:AD109"/>
  <sheetViews>
    <sheetView zoomScale="60" zoomScaleNormal="60" zoomScalePageLayoutView="80" workbookViewId="0">
      <selection activeCell="A2" sqref="A2:B2"/>
    </sheetView>
  </sheetViews>
  <sheetFormatPr defaultColWidth="11.375" defaultRowHeight="13.5"/>
  <cols>
    <col min="1" max="1" width="7" style="353" bestFit="1" customWidth="1"/>
    <col min="2" max="2" width="15.5" style="353" bestFit="1" customWidth="1"/>
    <col min="3" max="13" width="7.625" style="353" customWidth="1"/>
    <col min="14" max="22" width="7.625" style="354" customWidth="1"/>
    <col min="23" max="23" width="13.125" style="354" customWidth="1"/>
    <col min="24" max="24" width="10.375" style="354" bestFit="1" customWidth="1"/>
    <col min="25" max="25" width="13.625" style="354" customWidth="1"/>
    <col min="26" max="26" width="10.375" style="354" bestFit="1" customWidth="1"/>
    <col min="27" max="27" width="13.125" style="354" bestFit="1" customWidth="1"/>
    <col min="28" max="28" width="8.125" style="354" bestFit="1" customWidth="1"/>
    <col min="29" max="29" width="12.625" style="354" customWidth="1"/>
    <col min="30" max="33" width="9.375" style="354" customWidth="1"/>
    <col min="34" max="35" width="11.375" style="354" customWidth="1"/>
    <col min="36" max="256" width="11.375" style="354"/>
    <col min="257" max="257" width="7" style="354" bestFit="1" customWidth="1"/>
    <col min="258" max="258" width="15.5" style="354" bestFit="1" customWidth="1"/>
    <col min="259" max="278" width="7.625" style="354" customWidth="1"/>
    <col min="279" max="279" width="8.375" style="354" bestFit="1" customWidth="1"/>
    <col min="280" max="280" width="9.375" style="354" customWidth="1"/>
    <col min="281" max="281" width="9.875" style="354" customWidth="1"/>
    <col min="282" max="282" width="10" style="354" bestFit="1" customWidth="1"/>
    <col min="283" max="283" width="12.625" style="354" bestFit="1" customWidth="1"/>
    <col min="284" max="284" width="8.5" style="354" bestFit="1" customWidth="1"/>
    <col min="285" max="285" width="9.125" style="354" bestFit="1" customWidth="1"/>
    <col min="286" max="289" width="9.375" style="354" customWidth="1"/>
    <col min="290" max="512" width="11.375" style="354"/>
    <col min="513" max="513" width="7" style="354" bestFit="1" customWidth="1"/>
    <col min="514" max="514" width="15.5" style="354" bestFit="1" customWidth="1"/>
    <col min="515" max="534" width="7.625" style="354" customWidth="1"/>
    <col min="535" max="535" width="8.375" style="354" bestFit="1" customWidth="1"/>
    <col min="536" max="536" width="9.375" style="354" customWidth="1"/>
    <col min="537" max="537" width="9.875" style="354" customWidth="1"/>
    <col min="538" max="538" width="10" style="354" bestFit="1" customWidth="1"/>
    <col min="539" max="539" width="12.625" style="354" bestFit="1" customWidth="1"/>
    <col min="540" max="540" width="8.5" style="354" bestFit="1" customWidth="1"/>
    <col min="541" max="541" width="9.125" style="354" bestFit="1" customWidth="1"/>
    <col min="542" max="545" width="9.375" style="354" customWidth="1"/>
    <col min="546" max="768" width="11.375" style="354"/>
    <col min="769" max="769" width="7" style="354" bestFit="1" customWidth="1"/>
    <col min="770" max="770" width="15.5" style="354" bestFit="1" customWidth="1"/>
    <col min="771" max="790" width="7.625" style="354" customWidth="1"/>
    <col min="791" max="791" width="8.375" style="354" bestFit="1" customWidth="1"/>
    <col min="792" max="792" width="9.375" style="354" customWidth="1"/>
    <col min="793" max="793" width="9.875" style="354" customWidth="1"/>
    <col min="794" max="794" width="10" style="354" bestFit="1" customWidth="1"/>
    <col min="795" max="795" width="12.625" style="354" bestFit="1" customWidth="1"/>
    <col min="796" max="796" width="8.5" style="354" bestFit="1" customWidth="1"/>
    <col min="797" max="797" width="9.125" style="354" bestFit="1" customWidth="1"/>
    <col min="798" max="801" width="9.375" style="354" customWidth="1"/>
    <col min="802" max="1024" width="11.375" style="354"/>
    <col min="1025" max="1025" width="7" style="354" bestFit="1" customWidth="1"/>
    <col min="1026" max="1026" width="15.5" style="354" bestFit="1" customWidth="1"/>
    <col min="1027" max="1046" width="7.625" style="354" customWidth="1"/>
    <col min="1047" max="1047" width="8.375" style="354" bestFit="1" customWidth="1"/>
    <col min="1048" max="1048" width="9.375" style="354" customWidth="1"/>
    <col min="1049" max="1049" width="9.875" style="354" customWidth="1"/>
    <col min="1050" max="1050" width="10" style="354" bestFit="1" customWidth="1"/>
    <col min="1051" max="1051" width="12.625" style="354" bestFit="1" customWidth="1"/>
    <col min="1052" max="1052" width="8.5" style="354" bestFit="1" customWidth="1"/>
    <col min="1053" max="1053" width="9.125" style="354" bestFit="1" customWidth="1"/>
    <col min="1054" max="1057" width="9.375" style="354" customWidth="1"/>
    <col min="1058" max="1280" width="11.375" style="354"/>
    <col min="1281" max="1281" width="7" style="354" bestFit="1" customWidth="1"/>
    <col min="1282" max="1282" width="15.5" style="354" bestFit="1" customWidth="1"/>
    <col min="1283" max="1302" width="7.625" style="354" customWidth="1"/>
    <col min="1303" max="1303" width="8.375" style="354" bestFit="1" customWidth="1"/>
    <col min="1304" max="1304" width="9.375" style="354" customWidth="1"/>
    <col min="1305" max="1305" width="9.875" style="354" customWidth="1"/>
    <col min="1306" max="1306" width="10" style="354" bestFit="1" customWidth="1"/>
    <col min="1307" max="1307" width="12.625" style="354" bestFit="1" customWidth="1"/>
    <col min="1308" max="1308" width="8.5" style="354" bestFit="1" customWidth="1"/>
    <col min="1309" max="1309" width="9.125" style="354" bestFit="1" customWidth="1"/>
    <col min="1310" max="1313" width="9.375" style="354" customWidth="1"/>
    <col min="1314" max="1536" width="11.375" style="354"/>
    <col min="1537" max="1537" width="7" style="354" bestFit="1" customWidth="1"/>
    <col min="1538" max="1538" width="15.5" style="354" bestFit="1" customWidth="1"/>
    <col min="1539" max="1558" width="7.625" style="354" customWidth="1"/>
    <col min="1559" max="1559" width="8.375" style="354" bestFit="1" customWidth="1"/>
    <col min="1560" max="1560" width="9.375" style="354" customWidth="1"/>
    <col min="1561" max="1561" width="9.875" style="354" customWidth="1"/>
    <col min="1562" max="1562" width="10" style="354" bestFit="1" customWidth="1"/>
    <col min="1563" max="1563" width="12.625" style="354" bestFit="1" customWidth="1"/>
    <col min="1564" max="1564" width="8.5" style="354" bestFit="1" customWidth="1"/>
    <col min="1565" max="1565" width="9.125" style="354" bestFit="1" customWidth="1"/>
    <col min="1566" max="1569" width="9.375" style="354" customWidth="1"/>
    <col min="1570" max="1792" width="11.375" style="354"/>
    <col min="1793" max="1793" width="7" style="354" bestFit="1" customWidth="1"/>
    <col min="1794" max="1794" width="15.5" style="354" bestFit="1" customWidth="1"/>
    <col min="1795" max="1814" width="7.625" style="354" customWidth="1"/>
    <col min="1815" max="1815" width="8.375" style="354" bestFit="1" customWidth="1"/>
    <col min="1816" max="1816" width="9.375" style="354" customWidth="1"/>
    <col min="1817" max="1817" width="9.875" style="354" customWidth="1"/>
    <col min="1818" max="1818" width="10" style="354" bestFit="1" customWidth="1"/>
    <col min="1819" max="1819" width="12.625" style="354" bestFit="1" customWidth="1"/>
    <col min="1820" max="1820" width="8.5" style="354" bestFit="1" customWidth="1"/>
    <col min="1821" max="1821" width="9.125" style="354" bestFit="1" customWidth="1"/>
    <col min="1822" max="1825" width="9.375" style="354" customWidth="1"/>
    <col min="1826" max="2048" width="11.375" style="354"/>
    <col min="2049" max="2049" width="7" style="354" bestFit="1" customWidth="1"/>
    <col min="2050" max="2050" width="15.5" style="354" bestFit="1" customWidth="1"/>
    <col min="2051" max="2070" width="7.625" style="354" customWidth="1"/>
    <col min="2071" max="2071" width="8.375" style="354" bestFit="1" customWidth="1"/>
    <col min="2072" max="2072" width="9.375" style="354" customWidth="1"/>
    <col min="2073" max="2073" width="9.875" style="354" customWidth="1"/>
    <col min="2074" max="2074" width="10" style="354" bestFit="1" customWidth="1"/>
    <col min="2075" max="2075" width="12.625" style="354" bestFit="1" customWidth="1"/>
    <col min="2076" max="2076" width="8.5" style="354" bestFit="1" customWidth="1"/>
    <col min="2077" max="2077" width="9.125" style="354" bestFit="1" customWidth="1"/>
    <col min="2078" max="2081" width="9.375" style="354" customWidth="1"/>
    <col min="2082" max="2304" width="11.375" style="354"/>
    <col min="2305" max="2305" width="7" style="354" bestFit="1" customWidth="1"/>
    <col min="2306" max="2306" width="15.5" style="354" bestFit="1" customWidth="1"/>
    <col min="2307" max="2326" width="7.625" style="354" customWidth="1"/>
    <col min="2327" max="2327" width="8.375" style="354" bestFit="1" customWidth="1"/>
    <col min="2328" max="2328" width="9.375" style="354" customWidth="1"/>
    <col min="2329" max="2329" width="9.875" style="354" customWidth="1"/>
    <col min="2330" max="2330" width="10" style="354" bestFit="1" customWidth="1"/>
    <col min="2331" max="2331" width="12.625" style="354" bestFit="1" customWidth="1"/>
    <col min="2332" max="2332" width="8.5" style="354" bestFit="1" customWidth="1"/>
    <col min="2333" max="2333" width="9.125" style="354" bestFit="1" customWidth="1"/>
    <col min="2334" max="2337" width="9.375" style="354" customWidth="1"/>
    <col min="2338" max="2560" width="11.375" style="354"/>
    <col min="2561" max="2561" width="7" style="354" bestFit="1" customWidth="1"/>
    <col min="2562" max="2562" width="15.5" style="354" bestFit="1" customWidth="1"/>
    <col min="2563" max="2582" width="7.625" style="354" customWidth="1"/>
    <col min="2583" max="2583" width="8.375" style="354" bestFit="1" customWidth="1"/>
    <col min="2584" max="2584" width="9.375" style="354" customWidth="1"/>
    <col min="2585" max="2585" width="9.875" style="354" customWidth="1"/>
    <col min="2586" max="2586" width="10" style="354" bestFit="1" customWidth="1"/>
    <col min="2587" max="2587" width="12.625" style="354" bestFit="1" customWidth="1"/>
    <col min="2588" max="2588" width="8.5" style="354" bestFit="1" customWidth="1"/>
    <col min="2589" max="2589" width="9.125" style="354" bestFit="1" customWidth="1"/>
    <col min="2590" max="2593" width="9.375" style="354" customWidth="1"/>
    <col min="2594" max="2816" width="11.375" style="354"/>
    <col min="2817" max="2817" width="7" style="354" bestFit="1" customWidth="1"/>
    <col min="2818" max="2818" width="15.5" style="354" bestFit="1" customWidth="1"/>
    <col min="2819" max="2838" width="7.625" style="354" customWidth="1"/>
    <col min="2839" max="2839" width="8.375" style="354" bestFit="1" customWidth="1"/>
    <col min="2840" max="2840" width="9.375" style="354" customWidth="1"/>
    <col min="2841" max="2841" width="9.875" style="354" customWidth="1"/>
    <col min="2842" max="2842" width="10" style="354" bestFit="1" customWidth="1"/>
    <col min="2843" max="2843" width="12.625" style="354" bestFit="1" customWidth="1"/>
    <col min="2844" max="2844" width="8.5" style="354" bestFit="1" customWidth="1"/>
    <col min="2845" max="2845" width="9.125" style="354" bestFit="1" customWidth="1"/>
    <col min="2846" max="2849" width="9.375" style="354" customWidth="1"/>
    <col min="2850" max="3072" width="11.375" style="354"/>
    <col min="3073" max="3073" width="7" style="354" bestFit="1" customWidth="1"/>
    <col min="3074" max="3074" width="15.5" style="354" bestFit="1" customWidth="1"/>
    <col min="3075" max="3094" width="7.625" style="354" customWidth="1"/>
    <col min="3095" max="3095" width="8.375" style="354" bestFit="1" customWidth="1"/>
    <col min="3096" max="3096" width="9.375" style="354" customWidth="1"/>
    <col min="3097" max="3097" width="9.875" style="354" customWidth="1"/>
    <col min="3098" max="3098" width="10" style="354" bestFit="1" customWidth="1"/>
    <col min="3099" max="3099" width="12.625" style="354" bestFit="1" customWidth="1"/>
    <col min="3100" max="3100" width="8.5" style="354" bestFit="1" customWidth="1"/>
    <col min="3101" max="3101" width="9.125" style="354" bestFit="1" customWidth="1"/>
    <col min="3102" max="3105" width="9.375" style="354" customWidth="1"/>
    <col min="3106" max="3328" width="11.375" style="354"/>
    <col min="3329" max="3329" width="7" style="354" bestFit="1" customWidth="1"/>
    <col min="3330" max="3330" width="15.5" style="354" bestFit="1" customWidth="1"/>
    <col min="3331" max="3350" width="7.625" style="354" customWidth="1"/>
    <col min="3351" max="3351" width="8.375" style="354" bestFit="1" customWidth="1"/>
    <col min="3352" max="3352" width="9.375" style="354" customWidth="1"/>
    <col min="3353" max="3353" width="9.875" style="354" customWidth="1"/>
    <col min="3354" max="3354" width="10" style="354" bestFit="1" customWidth="1"/>
    <col min="3355" max="3355" width="12.625" style="354" bestFit="1" customWidth="1"/>
    <col min="3356" max="3356" width="8.5" style="354" bestFit="1" customWidth="1"/>
    <col min="3357" max="3357" width="9.125" style="354" bestFit="1" customWidth="1"/>
    <col min="3358" max="3361" width="9.375" style="354" customWidth="1"/>
    <col min="3362" max="3584" width="11.375" style="354"/>
    <col min="3585" max="3585" width="7" style="354" bestFit="1" customWidth="1"/>
    <col min="3586" max="3586" width="15.5" style="354" bestFit="1" customWidth="1"/>
    <col min="3587" max="3606" width="7.625" style="354" customWidth="1"/>
    <col min="3607" max="3607" width="8.375" style="354" bestFit="1" customWidth="1"/>
    <col min="3608" max="3608" width="9.375" style="354" customWidth="1"/>
    <col min="3609" max="3609" width="9.875" style="354" customWidth="1"/>
    <col min="3610" max="3610" width="10" style="354" bestFit="1" customWidth="1"/>
    <col min="3611" max="3611" width="12.625" style="354" bestFit="1" customWidth="1"/>
    <col min="3612" max="3612" width="8.5" style="354" bestFit="1" customWidth="1"/>
    <col min="3613" max="3613" width="9.125" style="354" bestFit="1" customWidth="1"/>
    <col min="3614" max="3617" width="9.375" style="354" customWidth="1"/>
    <col min="3618" max="3840" width="11.375" style="354"/>
    <col min="3841" max="3841" width="7" style="354" bestFit="1" customWidth="1"/>
    <col min="3842" max="3842" width="15.5" style="354" bestFit="1" customWidth="1"/>
    <col min="3843" max="3862" width="7.625" style="354" customWidth="1"/>
    <col min="3863" max="3863" width="8.375" style="354" bestFit="1" customWidth="1"/>
    <col min="3864" max="3864" width="9.375" style="354" customWidth="1"/>
    <col min="3865" max="3865" width="9.875" style="354" customWidth="1"/>
    <col min="3866" max="3866" width="10" style="354" bestFit="1" customWidth="1"/>
    <col min="3867" max="3867" width="12.625" style="354" bestFit="1" customWidth="1"/>
    <col min="3868" max="3868" width="8.5" style="354" bestFit="1" customWidth="1"/>
    <col min="3869" max="3869" width="9.125" style="354" bestFit="1" customWidth="1"/>
    <col min="3870" max="3873" width="9.375" style="354" customWidth="1"/>
    <col min="3874" max="4096" width="11.375" style="354"/>
    <col min="4097" max="4097" width="7" style="354" bestFit="1" customWidth="1"/>
    <col min="4098" max="4098" width="15.5" style="354" bestFit="1" customWidth="1"/>
    <col min="4099" max="4118" width="7.625" style="354" customWidth="1"/>
    <col min="4119" max="4119" width="8.375" style="354" bestFit="1" customWidth="1"/>
    <col min="4120" max="4120" width="9.375" style="354" customWidth="1"/>
    <col min="4121" max="4121" width="9.875" style="354" customWidth="1"/>
    <col min="4122" max="4122" width="10" style="354" bestFit="1" customWidth="1"/>
    <col min="4123" max="4123" width="12.625" style="354" bestFit="1" customWidth="1"/>
    <col min="4124" max="4124" width="8.5" style="354" bestFit="1" customWidth="1"/>
    <col min="4125" max="4125" width="9.125" style="354" bestFit="1" customWidth="1"/>
    <col min="4126" max="4129" width="9.375" style="354" customWidth="1"/>
    <col min="4130" max="4352" width="11.375" style="354"/>
    <col min="4353" max="4353" width="7" style="354" bestFit="1" customWidth="1"/>
    <col min="4354" max="4354" width="15.5" style="354" bestFit="1" customWidth="1"/>
    <col min="4355" max="4374" width="7.625" style="354" customWidth="1"/>
    <col min="4375" max="4375" width="8.375" style="354" bestFit="1" customWidth="1"/>
    <col min="4376" max="4376" width="9.375" style="354" customWidth="1"/>
    <col min="4377" max="4377" width="9.875" style="354" customWidth="1"/>
    <col min="4378" max="4378" width="10" style="354" bestFit="1" customWidth="1"/>
    <col min="4379" max="4379" width="12.625" style="354" bestFit="1" customWidth="1"/>
    <col min="4380" max="4380" width="8.5" style="354" bestFit="1" customWidth="1"/>
    <col min="4381" max="4381" width="9.125" style="354" bestFit="1" customWidth="1"/>
    <col min="4382" max="4385" width="9.375" style="354" customWidth="1"/>
    <col min="4386" max="4608" width="11.375" style="354"/>
    <col min="4609" max="4609" width="7" style="354" bestFit="1" customWidth="1"/>
    <col min="4610" max="4610" width="15.5" style="354" bestFit="1" customWidth="1"/>
    <col min="4611" max="4630" width="7.625" style="354" customWidth="1"/>
    <col min="4631" max="4631" width="8.375" style="354" bestFit="1" customWidth="1"/>
    <col min="4632" max="4632" width="9.375" style="354" customWidth="1"/>
    <col min="4633" max="4633" width="9.875" style="354" customWidth="1"/>
    <col min="4634" max="4634" width="10" style="354" bestFit="1" customWidth="1"/>
    <col min="4635" max="4635" width="12.625" style="354" bestFit="1" customWidth="1"/>
    <col min="4636" max="4636" width="8.5" style="354" bestFit="1" customWidth="1"/>
    <col min="4637" max="4637" width="9.125" style="354" bestFit="1" customWidth="1"/>
    <col min="4638" max="4641" width="9.375" style="354" customWidth="1"/>
    <col min="4642" max="4864" width="11.375" style="354"/>
    <col min="4865" max="4865" width="7" style="354" bestFit="1" customWidth="1"/>
    <col min="4866" max="4866" width="15.5" style="354" bestFit="1" customWidth="1"/>
    <col min="4867" max="4886" width="7.625" style="354" customWidth="1"/>
    <col min="4887" max="4887" width="8.375" style="354" bestFit="1" customWidth="1"/>
    <col min="4888" max="4888" width="9.375" style="354" customWidth="1"/>
    <col min="4889" max="4889" width="9.875" style="354" customWidth="1"/>
    <col min="4890" max="4890" width="10" style="354" bestFit="1" customWidth="1"/>
    <col min="4891" max="4891" width="12.625" style="354" bestFit="1" customWidth="1"/>
    <col min="4892" max="4892" width="8.5" style="354" bestFit="1" customWidth="1"/>
    <col min="4893" max="4893" width="9.125" style="354" bestFit="1" customWidth="1"/>
    <col min="4894" max="4897" width="9.375" style="354" customWidth="1"/>
    <col min="4898" max="5120" width="11.375" style="354"/>
    <col min="5121" max="5121" width="7" style="354" bestFit="1" customWidth="1"/>
    <col min="5122" max="5122" width="15.5" style="354" bestFit="1" customWidth="1"/>
    <col min="5123" max="5142" width="7.625" style="354" customWidth="1"/>
    <col min="5143" max="5143" width="8.375" style="354" bestFit="1" customWidth="1"/>
    <col min="5144" max="5144" width="9.375" style="354" customWidth="1"/>
    <col min="5145" max="5145" width="9.875" style="354" customWidth="1"/>
    <col min="5146" max="5146" width="10" style="354" bestFit="1" customWidth="1"/>
    <col min="5147" max="5147" width="12.625" style="354" bestFit="1" customWidth="1"/>
    <col min="5148" max="5148" width="8.5" style="354" bestFit="1" customWidth="1"/>
    <col min="5149" max="5149" width="9.125" style="354" bestFit="1" customWidth="1"/>
    <col min="5150" max="5153" width="9.375" style="354" customWidth="1"/>
    <col min="5154" max="5376" width="11.375" style="354"/>
    <col min="5377" max="5377" width="7" style="354" bestFit="1" customWidth="1"/>
    <col min="5378" max="5378" width="15.5" style="354" bestFit="1" customWidth="1"/>
    <col min="5379" max="5398" width="7.625" style="354" customWidth="1"/>
    <col min="5399" max="5399" width="8.375" style="354" bestFit="1" customWidth="1"/>
    <col min="5400" max="5400" width="9.375" style="354" customWidth="1"/>
    <col min="5401" max="5401" width="9.875" style="354" customWidth="1"/>
    <col min="5402" max="5402" width="10" style="354" bestFit="1" customWidth="1"/>
    <col min="5403" max="5403" width="12.625" style="354" bestFit="1" customWidth="1"/>
    <col min="5404" max="5404" width="8.5" style="354" bestFit="1" customWidth="1"/>
    <col min="5405" max="5405" width="9.125" style="354" bestFit="1" customWidth="1"/>
    <col min="5406" max="5409" width="9.375" style="354" customWidth="1"/>
    <col min="5410" max="5632" width="11.375" style="354"/>
    <col min="5633" max="5633" width="7" style="354" bestFit="1" customWidth="1"/>
    <col min="5634" max="5634" width="15.5" style="354" bestFit="1" customWidth="1"/>
    <col min="5635" max="5654" width="7.625" style="354" customWidth="1"/>
    <col min="5655" max="5655" width="8.375" style="354" bestFit="1" customWidth="1"/>
    <col min="5656" max="5656" width="9.375" style="354" customWidth="1"/>
    <col min="5657" max="5657" width="9.875" style="354" customWidth="1"/>
    <col min="5658" max="5658" width="10" style="354" bestFit="1" customWidth="1"/>
    <col min="5659" max="5659" width="12.625" style="354" bestFit="1" customWidth="1"/>
    <col min="5660" max="5660" width="8.5" style="354" bestFit="1" customWidth="1"/>
    <col min="5661" max="5661" width="9.125" style="354" bestFit="1" customWidth="1"/>
    <col min="5662" max="5665" width="9.375" style="354" customWidth="1"/>
    <col min="5666" max="5888" width="11.375" style="354"/>
    <col min="5889" max="5889" width="7" style="354" bestFit="1" customWidth="1"/>
    <col min="5890" max="5890" width="15.5" style="354" bestFit="1" customWidth="1"/>
    <col min="5891" max="5910" width="7.625" style="354" customWidth="1"/>
    <col min="5911" max="5911" width="8.375" style="354" bestFit="1" customWidth="1"/>
    <col min="5912" max="5912" width="9.375" style="354" customWidth="1"/>
    <col min="5913" max="5913" width="9.875" style="354" customWidth="1"/>
    <col min="5914" max="5914" width="10" style="354" bestFit="1" customWidth="1"/>
    <col min="5915" max="5915" width="12.625" style="354" bestFit="1" customWidth="1"/>
    <col min="5916" max="5916" width="8.5" style="354" bestFit="1" customWidth="1"/>
    <col min="5917" max="5917" width="9.125" style="354" bestFit="1" customWidth="1"/>
    <col min="5918" max="5921" width="9.375" style="354" customWidth="1"/>
    <col min="5922" max="6144" width="11.375" style="354"/>
    <col min="6145" max="6145" width="7" style="354" bestFit="1" customWidth="1"/>
    <col min="6146" max="6146" width="15.5" style="354" bestFit="1" customWidth="1"/>
    <col min="6147" max="6166" width="7.625" style="354" customWidth="1"/>
    <col min="6167" max="6167" width="8.375" style="354" bestFit="1" customWidth="1"/>
    <col min="6168" max="6168" width="9.375" style="354" customWidth="1"/>
    <col min="6169" max="6169" width="9.875" style="354" customWidth="1"/>
    <col min="6170" max="6170" width="10" style="354" bestFit="1" customWidth="1"/>
    <col min="6171" max="6171" width="12.625" style="354" bestFit="1" customWidth="1"/>
    <col min="6172" max="6172" width="8.5" style="354" bestFit="1" customWidth="1"/>
    <col min="6173" max="6173" width="9.125" style="354" bestFit="1" customWidth="1"/>
    <col min="6174" max="6177" width="9.375" style="354" customWidth="1"/>
    <col min="6178" max="6400" width="11.375" style="354"/>
    <col min="6401" max="6401" width="7" style="354" bestFit="1" customWidth="1"/>
    <col min="6402" max="6402" width="15.5" style="354" bestFit="1" customWidth="1"/>
    <col min="6403" max="6422" width="7.625" style="354" customWidth="1"/>
    <col min="6423" max="6423" width="8.375" style="354" bestFit="1" customWidth="1"/>
    <col min="6424" max="6424" width="9.375" style="354" customWidth="1"/>
    <col min="6425" max="6425" width="9.875" style="354" customWidth="1"/>
    <col min="6426" max="6426" width="10" style="354" bestFit="1" customWidth="1"/>
    <col min="6427" max="6427" width="12.625" style="354" bestFit="1" customWidth="1"/>
    <col min="6428" max="6428" width="8.5" style="354" bestFit="1" customWidth="1"/>
    <col min="6429" max="6429" width="9.125" style="354" bestFit="1" customWidth="1"/>
    <col min="6430" max="6433" width="9.375" style="354" customWidth="1"/>
    <col min="6434" max="6656" width="11.375" style="354"/>
    <col min="6657" max="6657" width="7" style="354" bestFit="1" customWidth="1"/>
    <col min="6658" max="6658" width="15.5" style="354" bestFit="1" customWidth="1"/>
    <col min="6659" max="6678" width="7.625" style="354" customWidth="1"/>
    <col min="6679" max="6679" width="8.375" style="354" bestFit="1" customWidth="1"/>
    <col min="6680" max="6680" width="9.375" style="354" customWidth="1"/>
    <col min="6681" max="6681" width="9.875" style="354" customWidth="1"/>
    <col min="6682" max="6682" width="10" style="354" bestFit="1" customWidth="1"/>
    <col min="6683" max="6683" width="12.625" style="354" bestFit="1" customWidth="1"/>
    <col min="6684" max="6684" width="8.5" style="354" bestFit="1" customWidth="1"/>
    <col min="6685" max="6685" width="9.125" style="354" bestFit="1" customWidth="1"/>
    <col min="6686" max="6689" width="9.375" style="354" customWidth="1"/>
    <col min="6690" max="6912" width="11.375" style="354"/>
    <col min="6913" max="6913" width="7" style="354" bestFit="1" customWidth="1"/>
    <col min="6914" max="6914" width="15.5" style="354" bestFit="1" customWidth="1"/>
    <col min="6915" max="6934" width="7.625" style="354" customWidth="1"/>
    <col min="6935" max="6935" width="8.375" style="354" bestFit="1" customWidth="1"/>
    <col min="6936" max="6936" width="9.375" style="354" customWidth="1"/>
    <col min="6937" max="6937" width="9.875" style="354" customWidth="1"/>
    <col min="6938" max="6938" width="10" style="354" bestFit="1" customWidth="1"/>
    <col min="6939" max="6939" width="12.625" style="354" bestFit="1" customWidth="1"/>
    <col min="6940" max="6940" width="8.5" style="354" bestFit="1" customWidth="1"/>
    <col min="6941" max="6941" width="9.125" style="354" bestFit="1" customWidth="1"/>
    <col min="6942" max="6945" width="9.375" style="354" customWidth="1"/>
    <col min="6946" max="7168" width="11.375" style="354"/>
    <col min="7169" max="7169" width="7" style="354" bestFit="1" customWidth="1"/>
    <col min="7170" max="7170" width="15.5" style="354" bestFit="1" customWidth="1"/>
    <col min="7171" max="7190" width="7.625" style="354" customWidth="1"/>
    <col min="7191" max="7191" width="8.375" style="354" bestFit="1" customWidth="1"/>
    <col min="7192" max="7192" width="9.375" style="354" customWidth="1"/>
    <col min="7193" max="7193" width="9.875" style="354" customWidth="1"/>
    <col min="7194" max="7194" width="10" style="354" bestFit="1" customWidth="1"/>
    <col min="7195" max="7195" width="12.625" style="354" bestFit="1" customWidth="1"/>
    <col min="7196" max="7196" width="8.5" style="354" bestFit="1" customWidth="1"/>
    <col min="7197" max="7197" width="9.125" style="354" bestFit="1" customWidth="1"/>
    <col min="7198" max="7201" width="9.375" style="354" customWidth="1"/>
    <col min="7202" max="7424" width="11.375" style="354"/>
    <col min="7425" max="7425" width="7" style="354" bestFit="1" customWidth="1"/>
    <col min="7426" max="7426" width="15.5" style="354" bestFit="1" customWidth="1"/>
    <col min="7427" max="7446" width="7.625" style="354" customWidth="1"/>
    <col min="7447" max="7447" width="8.375" style="354" bestFit="1" customWidth="1"/>
    <col min="7448" max="7448" width="9.375" style="354" customWidth="1"/>
    <col min="7449" max="7449" width="9.875" style="354" customWidth="1"/>
    <col min="7450" max="7450" width="10" style="354" bestFit="1" customWidth="1"/>
    <col min="7451" max="7451" width="12.625" style="354" bestFit="1" customWidth="1"/>
    <col min="7452" max="7452" width="8.5" style="354" bestFit="1" customWidth="1"/>
    <col min="7453" max="7453" width="9.125" style="354" bestFit="1" customWidth="1"/>
    <col min="7454" max="7457" width="9.375" style="354" customWidth="1"/>
    <col min="7458" max="7680" width="11.375" style="354"/>
    <col min="7681" max="7681" width="7" style="354" bestFit="1" customWidth="1"/>
    <col min="7682" max="7682" width="15.5" style="354" bestFit="1" customWidth="1"/>
    <col min="7683" max="7702" width="7.625" style="354" customWidth="1"/>
    <col min="7703" max="7703" width="8.375" style="354" bestFit="1" customWidth="1"/>
    <col min="7704" max="7704" width="9.375" style="354" customWidth="1"/>
    <col min="7705" max="7705" width="9.875" style="354" customWidth="1"/>
    <col min="7706" max="7706" width="10" style="354" bestFit="1" customWidth="1"/>
    <col min="7707" max="7707" width="12.625" style="354" bestFit="1" customWidth="1"/>
    <col min="7708" max="7708" width="8.5" style="354" bestFit="1" customWidth="1"/>
    <col min="7709" max="7709" width="9.125" style="354" bestFit="1" customWidth="1"/>
    <col min="7710" max="7713" width="9.375" style="354" customWidth="1"/>
    <col min="7714" max="7936" width="11.375" style="354"/>
    <col min="7937" max="7937" width="7" style="354" bestFit="1" customWidth="1"/>
    <col min="7938" max="7938" width="15.5" style="354" bestFit="1" customWidth="1"/>
    <col min="7939" max="7958" width="7.625" style="354" customWidth="1"/>
    <col min="7959" max="7959" width="8.375" style="354" bestFit="1" customWidth="1"/>
    <col min="7960" max="7960" width="9.375" style="354" customWidth="1"/>
    <col min="7961" max="7961" width="9.875" style="354" customWidth="1"/>
    <col min="7962" max="7962" width="10" style="354" bestFit="1" customWidth="1"/>
    <col min="7963" max="7963" width="12.625" style="354" bestFit="1" customWidth="1"/>
    <col min="7964" max="7964" width="8.5" style="354" bestFit="1" customWidth="1"/>
    <col min="7965" max="7965" width="9.125" style="354" bestFit="1" customWidth="1"/>
    <col min="7966" max="7969" width="9.375" style="354" customWidth="1"/>
    <col min="7970" max="8192" width="11.375" style="354"/>
    <col min="8193" max="8193" width="7" style="354" bestFit="1" customWidth="1"/>
    <col min="8194" max="8194" width="15.5" style="354" bestFit="1" customWidth="1"/>
    <col min="8195" max="8214" width="7.625" style="354" customWidth="1"/>
    <col min="8215" max="8215" width="8.375" style="354" bestFit="1" customWidth="1"/>
    <col min="8216" max="8216" width="9.375" style="354" customWidth="1"/>
    <col min="8217" max="8217" width="9.875" style="354" customWidth="1"/>
    <col min="8218" max="8218" width="10" style="354" bestFit="1" customWidth="1"/>
    <col min="8219" max="8219" width="12.625" style="354" bestFit="1" customWidth="1"/>
    <col min="8220" max="8220" width="8.5" style="354" bestFit="1" customWidth="1"/>
    <col min="8221" max="8221" width="9.125" style="354" bestFit="1" customWidth="1"/>
    <col min="8222" max="8225" width="9.375" style="354" customWidth="1"/>
    <col min="8226" max="8448" width="11.375" style="354"/>
    <col min="8449" max="8449" width="7" style="354" bestFit="1" customWidth="1"/>
    <col min="8450" max="8450" width="15.5" style="354" bestFit="1" customWidth="1"/>
    <col min="8451" max="8470" width="7.625" style="354" customWidth="1"/>
    <col min="8471" max="8471" width="8.375" style="354" bestFit="1" customWidth="1"/>
    <col min="8472" max="8472" width="9.375" style="354" customWidth="1"/>
    <col min="8473" max="8473" width="9.875" style="354" customWidth="1"/>
    <col min="8474" max="8474" width="10" style="354" bestFit="1" customWidth="1"/>
    <col min="8475" max="8475" width="12.625" style="354" bestFit="1" customWidth="1"/>
    <col min="8476" max="8476" width="8.5" style="354" bestFit="1" customWidth="1"/>
    <col min="8477" max="8477" width="9.125" style="354" bestFit="1" customWidth="1"/>
    <col min="8478" max="8481" width="9.375" style="354" customWidth="1"/>
    <col min="8482" max="8704" width="11.375" style="354"/>
    <col min="8705" max="8705" width="7" style="354" bestFit="1" customWidth="1"/>
    <col min="8706" max="8706" width="15.5" style="354" bestFit="1" customWidth="1"/>
    <col min="8707" max="8726" width="7.625" style="354" customWidth="1"/>
    <col min="8727" max="8727" width="8.375" style="354" bestFit="1" customWidth="1"/>
    <col min="8728" max="8728" width="9.375" style="354" customWidth="1"/>
    <col min="8729" max="8729" width="9.875" style="354" customWidth="1"/>
    <col min="8730" max="8730" width="10" style="354" bestFit="1" customWidth="1"/>
    <col min="8731" max="8731" width="12.625" style="354" bestFit="1" customWidth="1"/>
    <col min="8732" max="8732" width="8.5" style="354" bestFit="1" customWidth="1"/>
    <col min="8733" max="8733" width="9.125" style="354" bestFit="1" customWidth="1"/>
    <col min="8734" max="8737" width="9.375" style="354" customWidth="1"/>
    <col min="8738" max="8960" width="11.375" style="354"/>
    <col min="8961" max="8961" width="7" style="354" bestFit="1" customWidth="1"/>
    <col min="8962" max="8962" width="15.5" style="354" bestFit="1" customWidth="1"/>
    <col min="8963" max="8982" width="7.625" style="354" customWidth="1"/>
    <col min="8983" max="8983" width="8.375" style="354" bestFit="1" customWidth="1"/>
    <col min="8984" max="8984" width="9.375" style="354" customWidth="1"/>
    <col min="8985" max="8985" width="9.875" style="354" customWidth="1"/>
    <col min="8986" max="8986" width="10" style="354" bestFit="1" customWidth="1"/>
    <col min="8987" max="8987" width="12.625" style="354" bestFit="1" customWidth="1"/>
    <col min="8988" max="8988" width="8.5" style="354" bestFit="1" customWidth="1"/>
    <col min="8989" max="8989" width="9.125" style="354" bestFit="1" customWidth="1"/>
    <col min="8990" max="8993" width="9.375" style="354" customWidth="1"/>
    <col min="8994" max="9216" width="11.375" style="354"/>
    <col min="9217" max="9217" width="7" style="354" bestFit="1" customWidth="1"/>
    <col min="9218" max="9218" width="15.5" style="354" bestFit="1" customWidth="1"/>
    <col min="9219" max="9238" width="7.625" style="354" customWidth="1"/>
    <col min="9239" max="9239" width="8.375" style="354" bestFit="1" customWidth="1"/>
    <col min="9240" max="9240" width="9.375" style="354" customWidth="1"/>
    <col min="9241" max="9241" width="9.875" style="354" customWidth="1"/>
    <col min="9242" max="9242" width="10" style="354" bestFit="1" customWidth="1"/>
    <col min="9243" max="9243" width="12.625" style="354" bestFit="1" customWidth="1"/>
    <col min="9244" max="9244" width="8.5" style="354" bestFit="1" customWidth="1"/>
    <col min="9245" max="9245" width="9.125" style="354" bestFit="1" customWidth="1"/>
    <col min="9246" max="9249" width="9.375" style="354" customWidth="1"/>
    <col min="9250" max="9472" width="11.375" style="354"/>
    <col min="9473" max="9473" width="7" style="354" bestFit="1" customWidth="1"/>
    <col min="9474" max="9474" width="15.5" style="354" bestFit="1" customWidth="1"/>
    <col min="9475" max="9494" width="7.625" style="354" customWidth="1"/>
    <col min="9495" max="9495" width="8.375" style="354" bestFit="1" customWidth="1"/>
    <col min="9496" max="9496" width="9.375" style="354" customWidth="1"/>
    <col min="9497" max="9497" width="9.875" style="354" customWidth="1"/>
    <col min="9498" max="9498" width="10" style="354" bestFit="1" customWidth="1"/>
    <col min="9499" max="9499" width="12.625" style="354" bestFit="1" customWidth="1"/>
    <col min="9500" max="9500" width="8.5" style="354" bestFit="1" customWidth="1"/>
    <col min="9501" max="9501" width="9.125" style="354" bestFit="1" customWidth="1"/>
    <col min="9502" max="9505" width="9.375" style="354" customWidth="1"/>
    <col min="9506" max="9728" width="11.375" style="354"/>
    <col min="9729" max="9729" width="7" style="354" bestFit="1" customWidth="1"/>
    <col min="9730" max="9730" width="15.5" style="354" bestFit="1" customWidth="1"/>
    <col min="9731" max="9750" width="7.625" style="354" customWidth="1"/>
    <col min="9751" max="9751" width="8.375" style="354" bestFit="1" customWidth="1"/>
    <col min="9752" max="9752" width="9.375" style="354" customWidth="1"/>
    <col min="9753" max="9753" width="9.875" style="354" customWidth="1"/>
    <col min="9754" max="9754" width="10" style="354" bestFit="1" customWidth="1"/>
    <col min="9755" max="9755" width="12.625" style="354" bestFit="1" customWidth="1"/>
    <col min="9756" max="9756" width="8.5" style="354" bestFit="1" customWidth="1"/>
    <col min="9757" max="9757" width="9.125" style="354" bestFit="1" customWidth="1"/>
    <col min="9758" max="9761" width="9.375" style="354" customWidth="1"/>
    <col min="9762" max="9984" width="11.375" style="354"/>
    <col min="9985" max="9985" width="7" style="354" bestFit="1" customWidth="1"/>
    <col min="9986" max="9986" width="15.5" style="354" bestFit="1" customWidth="1"/>
    <col min="9987" max="10006" width="7.625" style="354" customWidth="1"/>
    <col min="10007" max="10007" width="8.375" style="354" bestFit="1" customWidth="1"/>
    <col min="10008" max="10008" width="9.375" style="354" customWidth="1"/>
    <col min="10009" max="10009" width="9.875" style="354" customWidth="1"/>
    <col min="10010" max="10010" width="10" style="354" bestFit="1" customWidth="1"/>
    <col min="10011" max="10011" width="12.625" style="354" bestFit="1" customWidth="1"/>
    <col min="10012" max="10012" width="8.5" style="354" bestFit="1" customWidth="1"/>
    <col min="10013" max="10013" width="9.125" style="354" bestFit="1" customWidth="1"/>
    <col min="10014" max="10017" width="9.375" style="354" customWidth="1"/>
    <col min="10018" max="10240" width="11.375" style="354"/>
    <col min="10241" max="10241" width="7" style="354" bestFit="1" customWidth="1"/>
    <col min="10242" max="10242" width="15.5" style="354" bestFit="1" customWidth="1"/>
    <col min="10243" max="10262" width="7.625" style="354" customWidth="1"/>
    <col min="10263" max="10263" width="8.375" style="354" bestFit="1" customWidth="1"/>
    <col min="10264" max="10264" width="9.375" style="354" customWidth="1"/>
    <col min="10265" max="10265" width="9.875" style="354" customWidth="1"/>
    <col min="10266" max="10266" width="10" style="354" bestFit="1" customWidth="1"/>
    <col min="10267" max="10267" width="12.625" style="354" bestFit="1" customWidth="1"/>
    <col min="10268" max="10268" width="8.5" style="354" bestFit="1" customWidth="1"/>
    <col min="10269" max="10269" width="9.125" style="354" bestFit="1" customWidth="1"/>
    <col min="10270" max="10273" width="9.375" style="354" customWidth="1"/>
    <col min="10274" max="10496" width="11.375" style="354"/>
    <col min="10497" max="10497" width="7" style="354" bestFit="1" customWidth="1"/>
    <col min="10498" max="10498" width="15.5" style="354" bestFit="1" customWidth="1"/>
    <col min="10499" max="10518" width="7.625" style="354" customWidth="1"/>
    <col min="10519" max="10519" width="8.375" style="354" bestFit="1" customWidth="1"/>
    <col min="10520" max="10520" width="9.375" style="354" customWidth="1"/>
    <col min="10521" max="10521" width="9.875" style="354" customWidth="1"/>
    <col min="10522" max="10522" width="10" style="354" bestFit="1" customWidth="1"/>
    <col min="10523" max="10523" width="12.625" style="354" bestFit="1" customWidth="1"/>
    <col min="10524" max="10524" width="8.5" style="354" bestFit="1" customWidth="1"/>
    <col min="10525" max="10525" width="9.125" style="354" bestFit="1" customWidth="1"/>
    <col min="10526" max="10529" width="9.375" style="354" customWidth="1"/>
    <col min="10530" max="10752" width="11.375" style="354"/>
    <col min="10753" max="10753" width="7" style="354" bestFit="1" customWidth="1"/>
    <col min="10754" max="10754" width="15.5" style="354" bestFit="1" customWidth="1"/>
    <col min="10755" max="10774" width="7.625" style="354" customWidth="1"/>
    <col min="10775" max="10775" width="8.375" style="354" bestFit="1" customWidth="1"/>
    <col min="10776" max="10776" width="9.375" style="354" customWidth="1"/>
    <col min="10777" max="10777" width="9.875" style="354" customWidth="1"/>
    <col min="10778" max="10778" width="10" style="354" bestFit="1" customWidth="1"/>
    <col min="10779" max="10779" width="12.625" style="354" bestFit="1" customWidth="1"/>
    <col min="10780" max="10780" width="8.5" style="354" bestFit="1" customWidth="1"/>
    <col min="10781" max="10781" width="9.125" style="354" bestFit="1" customWidth="1"/>
    <col min="10782" max="10785" width="9.375" style="354" customWidth="1"/>
    <col min="10786" max="11008" width="11.375" style="354"/>
    <col min="11009" max="11009" width="7" style="354" bestFit="1" customWidth="1"/>
    <col min="11010" max="11010" width="15.5" style="354" bestFit="1" customWidth="1"/>
    <col min="11011" max="11030" width="7.625" style="354" customWidth="1"/>
    <col min="11031" max="11031" width="8.375" style="354" bestFit="1" customWidth="1"/>
    <col min="11032" max="11032" width="9.375" style="354" customWidth="1"/>
    <col min="11033" max="11033" width="9.875" style="354" customWidth="1"/>
    <col min="11034" max="11034" width="10" style="354" bestFit="1" customWidth="1"/>
    <col min="11035" max="11035" width="12.625" style="354" bestFit="1" customWidth="1"/>
    <col min="11036" max="11036" width="8.5" style="354" bestFit="1" customWidth="1"/>
    <col min="11037" max="11037" width="9.125" style="354" bestFit="1" customWidth="1"/>
    <col min="11038" max="11041" width="9.375" style="354" customWidth="1"/>
    <col min="11042" max="11264" width="11.375" style="354"/>
    <col min="11265" max="11265" width="7" style="354" bestFit="1" customWidth="1"/>
    <col min="11266" max="11266" width="15.5" style="354" bestFit="1" customWidth="1"/>
    <col min="11267" max="11286" width="7.625" style="354" customWidth="1"/>
    <col min="11287" max="11287" width="8.375" style="354" bestFit="1" customWidth="1"/>
    <col min="11288" max="11288" width="9.375" style="354" customWidth="1"/>
    <col min="11289" max="11289" width="9.875" style="354" customWidth="1"/>
    <col min="11290" max="11290" width="10" style="354" bestFit="1" customWidth="1"/>
    <col min="11291" max="11291" width="12.625" style="354" bestFit="1" customWidth="1"/>
    <col min="11292" max="11292" width="8.5" style="354" bestFit="1" customWidth="1"/>
    <col min="11293" max="11293" width="9.125" style="354" bestFit="1" customWidth="1"/>
    <col min="11294" max="11297" width="9.375" style="354" customWidth="1"/>
    <col min="11298" max="11520" width="11.375" style="354"/>
    <col min="11521" max="11521" width="7" style="354" bestFit="1" customWidth="1"/>
    <col min="11522" max="11522" width="15.5" style="354" bestFit="1" customWidth="1"/>
    <col min="11523" max="11542" width="7.625" style="354" customWidth="1"/>
    <col min="11543" max="11543" width="8.375" style="354" bestFit="1" customWidth="1"/>
    <col min="11544" max="11544" width="9.375" style="354" customWidth="1"/>
    <col min="11545" max="11545" width="9.875" style="354" customWidth="1"/>
    <col min="11546" max="11546" width="10" style="354" bestFit="1" customWidth="1"/>
    <col min="11547" max="11547" width="12.625" style="354" bestFit="1" customWidth="1"/>
    <col min="11548" max="11548" width="8.5" style="354" bestFit="1" customWidth="1"/>
    <col min="11549" max="11549" width="9.125" style="354" bestFit="1" customWidth="1"/>
    <col min="11550" max="11553" width="9.375" style="354" customWidth="1"/>
    <col min="11554" max="11776" width="11.375" style="354"/>
    <col min="11777" max="11777" width="7" style="354" bestFit="1" customWidth="1"/>
    <col min="11778" max="11778" width="15.5" style="354" bestFit="1" customWidth="1"/>
    <col min="11779" max="11798" width="7.625" style="354" customWidth="1"/>
    <col min="11799" max="11799" width="8.375" style="354" bestFit="1" customWidth="1"/>
    <col min="11800" max="11800" width="9.375" style="354" customWidth="1"/>
    <col min="11801" max="11801" width="9.875" style="354" customWidth="1"/>
    <col min="11802" max="11802" width="10" style="354" bestFit="1" customWidth="1"/>
    <col min="11803" max="11803" width="12.625" style="354" bestFit="1" customWidth="1"/>
    <col min="11804" max="11804" width="8.5" style="354" bestFit="1" customWidth="1"/>
    <col min="11805" max="11805" width="9.125" style="354" bestFit="1" customWidth="1"/>
    <col min="11806" max="11809" width="9.375" style="354" customWidth="1"/>
    <col min="11810" max="12032" width="11.375" style="354"/>
    <col min="12033" max="12033" width="7" style="354" bestFit="1" customWidth="1"/>
    <col min="12034" max="12034" width="15.5" style="354" bestFit="1" customWidth="1"/>
    <col min="12035" max="12054" width="7.625" style="354" customWidth="1"/>
    <col min="12055" max="12055" width="8.375" style="354" bestFit="1" customWidth="1"/>
    <col min="12056" max="12056" width="9.375" style="354" customWidth="1"/>
    <col min="12057" max="12057" width="9.875" style="354" customWidth="1"/>
    <col min="12058" max="12058" width="10" style="354" bestFit="1" customWidth="1"/>
    <col min="12059" max="12059" width="12.625" style="354" bestFit="1" customWidth="1"/>
    <col min="12060" max="12060" width="8.5" style="354" bestFit="1" customWidth="1"/>
    <col min="12061" max="12061" width="9.125" style="354" bestFit="1" customWidth="1"/>
    <col min="12062" max="12065" width="9.375" style="354" customWidth="1"/>
    <col min="12066" max="12288" width="11.375" style="354"/>
    <col min="12289" max="12289" width="7" style="354" bestFit="1" customWidth="1"/>
    <col min="12290" max="12290" width="15.5" style="354" bestFit="1" customWidth="1"/>
    <col min="12291" max="12310" width="7.625" style="354" customWidth="1"/>
    <col min="12311" max="12311" width="8.375" style="354" bestFit="1" customWidth="1"/>
    <col min="12312" max="12312" width="9.375" style="354" customWidth="1"/>
    <col min="12313" max="12313" width="9.875" style="354" customWidth="1"/>
    <col min="12314" max="12314" width="10" style="354" bestFit="1" customWidth="1"/>
    <col min="12315" max="12315" width="12.625" style="354" bestFit="1" customWidth="1"/>
    <col min="12316" max="12316" width="8.5" style="354" bestFit="1" customWidth="1"/>
    <col min="12317" max="12317" width="9.125" style="354" bestFit="1" customWidth="1"/>
    <col min="12318" max="12321" width="9.375" style="354" customWidth="1"/>
    <col min="12322" max="12544" width="11.375" style="354"/>
    <col min="12545" max="12545" width="7" style="354" bestFit="1" customWidth="1"/>
    <col min="12546" max="12546" width="15.5" style="354" bestFit="1" customWidth="1"/>
    <col min="12547" max="12566" width="7.625" style="354" customWidth="1"/>
    <col min="12567" max="12567" width="8.375" style="354" bestFit="1" customWidth="1"/>
    <col min="12568" max="12568" width="9.375" style="354" customWidth="1"/>
    <col min="12569" max="12569" width="9.875" style="354" customWidth="1"/>
    <col min="12570" max="12570" width="10" style="354" bestFit="1" customWidth="1"/>
    <col min="12571" max="12571" width="12.625" style="354" bestFit="1" customWidth="1"/>
    <col min="12572" max="12572" width="8.5" style="354" bestFit="1" customWidth="1"/>
    <col min="12573" max="12573" width="9.125" style="354" bestFit="1" customWidth="1"/>
    <col min="12574" max="12577" width="9.375" style="354" customWidth="1"/>
    <col min="12578" max="12800" width="11.375" style="354"/>
    <col min="12801" max="12801" width="7" style="354" bestFit="1" customWidth="1"/>
    <col min="12802" max="12802" width="15.5" style="354" bestFit="1" customWidth="1"/>
    <col min="12803" max="12822" width="7.625" style="354" customWidth="1"/>
    <col min="12823" max="12823" width="8.375" style="354" bestFit="1" customWidth="1"/>
    <col min="12824" max="12824" width="9.375" style="354" customWidth="1"/>
    <col min="12825" max="12825" width="9.875" style="354" customWidth="1"/>
    <col min="12826" max="12826" width="10" style="354" bestFit="1" customWidth="1"/>
    <col min="12827" max="12827" width="12.625" style="354" bestFit="1" customWidth="1"/>
    <col min="12828" max="12828" width="8.5" style="354" bestFit="1" customWidth="1"/>
    <col min="12829" max="12829" width="9.125" style="354" bestFit="1" customWidth="1"/>
    <col min="12830" max="12833" width="9.375" style="354" customWidth="1"/>
    <col min="12834" max="13056" width="11.375" style="354"/>
    <col min="13057" max="13057" width="7" style="354" bestFit="1" customWidth="1"/>
    <col min="13058" max="13058" width="15.5" style="354" bestFit="1" customWidth="1"/>
    <col min="13059" max="13078" width="7.625" style="354" customWidth="1"/>
    <col min="13079" max="13079" width="8.375" style="354" bestFit="1" customWidth="1"/>
    <col min="13080" max="13080" width="9.375" style="354" customWidth="1"/>
    <col min="13081" max="13081" width="9.875" style="354" customWidth="1"/>
    <col min="13082" max="13082" width="10" style="354" bestFit="1" customWidth="1"/>
    <col min="13083" max="13083" width="12.625" style="354" bestFit="1" customWidth="1"/>
    <col min="13084" max="13084" width="8.5" style="354" bestFit="1" customWidth="1"/>
    <col min="13085" max="13085" width="9.125" style="354" bestFit="1" customWidth="1"/>
    <col min="13086" max="13089" width="9.375" style="354" customWidth="1"/>
    <col min="13090" max="13312" width="11.375" style="354"/>
    <col min="13313" max="13313" width="7" style="354" bestFit="1" customWidth="1"/>
    <col min="13314" max="13314" width="15.5" style="354" bestFit="1" customWidth="1"/>
    <col min="13315" max="13334" width="7.625" style="354" customWidth="1"/>
    <col min="13335" max="13335" width="8.375" style="354" bestFit="1" customWidth="1"/>
    <col min="13336" max="13336" width="9.375" style="354" customWidth="1"/>
    <col min="13337" max="13337" width="9.875" style="354" customWidth="1"/>
    <col min="13338" max="13338" width="10" style="354" bestFit="1" customWidth="1"/>
    <col min="13339" max="13339" width="12.625" style="354" bestFit="1" customWidth="1"/>
    <col min="13340" max="13340" width="8.5" style="354" bestFit="1" customWidth="1"/>
    <col min="13341" max="13341" width="9.125" style="354" bestFit="1" customWidth="1"/>
    <col min="13342" max="13345" width="9.375" style="354" customWidth="1"/>
    <col min="13346" max="13568" width="11.375" style="354"/>
    <col min="13569" max="13569" width="7" style="354" bestFit="1" customWidth="1"/>
    <col min="13570" max="13570" width="15.5" style="354" bestFit="1" customWidth="1"/>
    <col min="13571" max="13590" width="7.625" style="354" customWidth="1"/>
    <col min="13591" max="13591" width="8.375" style="354" bestFit="1" customWidth="1"/>
    <col min="13592" max="13592" width="9.375" style="354" customWidth="1"/>
    <col min="13593" max="13593" width="9.875" style="354" customWidth="1"/>
    <col min="13594" max="13594" width="10" style="354" bestFit="1" customWidth="1"/>
    <col min="13595" max="13595" width="12.625" style="354" bestFit="1" customWidth="1"/>
    <col min="13596" max="13596" width="8.5" style="354" bestFit="1" customWidth="1"/>
    <col min="13597" max="13597" width="9.125" style="354" bestFit="1" customWidth="1"/>
    <col min="13598" max="13601" width="9.375" style="354" customWidth="1"/>
    <col min="13602" max="13824" width="11.375" style="354"/>
    <col min="13825" max="13825" width="7" style="354" bestFit="1" customWidth="1"/>
    <col min="13826" max="13826" width="15.5" style="354" bestFit="1" customWidth="1"/>
    <col min="13827" max="13846" width="7.625" style="354" customWidth="1"/>
    <col min="13847" max="13847" width="8.375" style="354" bestFit="1" customWidth="1"/>
    <col min="13848" max="13848" width="9.375" style="354" customWidth="1"/>
    <col min="13849" max="13849" width="9.875" style="354" customWidth="1"/>
    <col min="13850" max="13850" width="10" style="354" bestFit="1" customWidth="1"/>
    <col min="13851" max="13851" width="12.625" style="354" bestFit="1" customWidth="1"/>
    <col min="13852" max="13852" width="8.5" style="354" bestFit="1" customWidth="1"/>
    <col min="13853" max="13853" width="9.125" style="354" bestFit="1" customWidth="1"/>
    <col min="13854" max="13857" width="9.375" style="354" customWidth="1"/>
    <col min="13858" max="14080" width="11.375" style="354"/>
    <col min="14081" max="14081" width="7" style="354" bestFit="1" customWidth="1"/>
    <col min="14082" max="14082" width="15.5" style="354" bestFit="1" customWidth="1"/>
    <col min="14083" max="14102" width="7.625" style="354" customWidth="1"/>
    <col min="14103" max="14103" width="8.375" style="354" bestFit="1" customWidth="1"/>
    <col min="14104" max="14104" width="9.375" style="354" customWidth="1"/>
    <col min="14105" max="14105" width="9.875" style="354" customWidth="1"/>
    <col min="14106" max="14106" width="10" style="354" bestFit="1" customWidth="1"/>
    <col min="14107" max="14107" width="12.625" style="354" bestFit="1" customWidth="1"/>
    <col min="14108" max="14108" width="8.5" style="354" bestFit="1" customWidth="1"/>
    <col min="14109" max="14109" width="9.125" style="354" bestFit="1" customWidth="1"/>
    <col min="14110" max="14113" width="9.375" style="354" customWidth="1"/>
    <col min="14114" max="14336" width="11.375" style="354"/>
    <col min="14337" max="14337" width="7" style="354" bestFit="1" customWidth="1"/>
    <col min="14338" max="14338" width="15.5" style="354" bestFit="1" customWidth="1"/>
    <col min="14339" max="14358" width="7.625" style="354" customWidth="1"/>
    <col min="14359" max="14359" width="8.375" style="354" bestFit="1" customWidth="1"/>
    <col min="14360" max="14360" width="9.375" style="354" customWidth="1"/>
    <col min="14361" max="14361" width="9.875" style="354" customWidth="1"/>
    <col min="14362" max="14362" width="10" style="354" bestFit="1" customWidth="1"/>
    <col min="14363" max="14363" width="12.625" style="354" bestFit="1" customWidth="1"/>
    <col min="14364" max="14364" width="8.5" style="354" bestFit="1" customWidth="1"/>
    <col min="14365" max="14365" width="9.125" style="354" bestFit="1" customWidth="1"/>
    <col min="14366" max="14369" width="9.375" style="354" customWidth="1"/>
    <col min="14370" max="14592" width="11.375" style="354"/>
    <col min="14593" max="14593" width="7" style="354" bestFit="1" customWidth="1"/>
    <col min="14594" max="14594" width="15.5" style="354" bestFit="1" customWidth="1"/>
    <col min="14595" max="14614" width="7.625" style="354" customWidth="1"/>
    <col min="14615" max="14615" width="8.375" style="354" bestFit="1" customWidth="1"/>
    <col min="14616" max="14616" width="9.375" style="354" customWidth="1"/>
    <col min="14617" max="14617" width="9.875" style="354" customWidth="1"/>
    <col min="14618" max="14618" width="10" style="354" bestFit="1" customWidth="1"/>
    <col min="14619" max="14619" width="12.625" style="354" bestFit="1" customWidth="1"/>
    <col min="14620" max="14620" width="8.5" style="354" bestFit="1" customWidth="1"/>
    <col min="14621" max="14621" width="9.125" style="354" bestFit="1" customWidth="1"/>
    <col min="14622" max="14625" width="9.375" style="354" customWidth="1"/>
    <col min="14626" max="14848" width="11.375" style="354"/>
    <col min="14849" max="14849" width="7" style="354" bestFit="1" customWidth="1"/>
    <col min="14850" max="14850" width="15.5" style="354" bestFit="1" customWidth="1"/>
    <col min="14851" max="14870" width="7.625" style="354" customWidth="1"/>
    <col min="14871" max="14871" width="8.375" style="354" bestFit="1" customWidth="1"/>
    <col min="14872" max="14872" width="9.375" style="354" customWidth="1"/>
    <col min="14873" max="14873" width="9.875" style="354" customWidth="1"/>
    <col min="14874" max="14874" width="10" style="354" bestFit="1" customWidth="1"/>
    <col min="14875" max="14875" width="12.625" style="354" bestFit="1" customWidth="1"/>
    <col min="14876" max="14876" width="8.5" style="354" bestFit="1" customWidth="1"/>
    <col min="14877" max="14877" width="9.125" style="354" bestFit="1" customWidth="1"/>
    <col min="14878" max="14881" width="9.375" style="354" customWidth="1"/>
    <col min="14882" max="15104" width="11.375" style="354"/>
    <col min="15105" max="15105" width="7" style="354" bestFit="1" customWidth="1"/>
    <col min="15106" max="15106" width="15.5" style="354" bestFit="1" customWidth="1"/>
    <col min="15107" max="15126" width="7.625" style="354" customWidth="1"/>
    <col min="15127" max="15127" width="8.375" style="354" bestFit="1" customWidth="1"/>
    <col min="15128" max="15128" width="9.375" style="354" customWidth="1"/>
    <col min="15129" max="15129" width="9.875" style="354" customWidth="1"/>
    <col min="15130" max="15130" width="10" style="354" bestFit="1" customWidth="1"/>
    <col min="15131" max="15131" width="12.625" style="354" bestFit="1" customWidth="1"/>
    <col min="15132" max="15132" width="8.5" style="354" bestFit="1" customWidth="1"/>
    <col min="15133" max="15133" width="9.125" style="354" bestFit="1" customWidth="1"/>
    <col min="15134" max="15137" width="9.375" style="354" customWidth="1"/>
    <col min="15138" max="15360" width="11.375" style="354"/>
    <col min="15361" max="15361" width="7" style="354" bestFit="1" customWidth="1"/>
    <col min="15362" max="15362" width="15.5" style="354" bestFit="1" customWidth="1"/>
    <col min="15363" max="15382" width="7.625" style="354" customWidth="1"/>
    <col min="15383" max="15383" width="8.375" style="354" bestFit="1" customWidth="1"/>
    <col min="15384" max="15384" width="9.375" style="354" customWidth="1"/>
    <col min="15385" max="15385" width="9.875" style="354" customWidth="1"/>
    <col min="15386" max="15386" width="10" style="354" bestFit="1" customWidth="1"/>
    <col min="15387" max="15387" width="12.625" style="354" bestFit="1" customWidth="1"/>
    <col min="15388" max="15388" width="8.5" style="354" bestFit="1" customWidth="1"/>
    <col min="15389" max="15389" width="9.125" style="354" bestFit="1" customWidth="1"/>
    <col min="15390" max="15393" width="9.375" style="354" customWidth="1"/>
    <col min="15394" max="15616" width="11.375" style="354"/>
    <col min="15617" max="15617" width="7" style="354" bestFit="1" customWidth="1"/>
    <col min="15618" max="15618" width="15.5" style="354" bestFit="1" customWidth="1"/>
    <col min="15619" max="15638" width="7.625" style="354" customWidth="1"/>
    <col min="15639" max="15639" width="8.375" style="354" bestFit="1" customWidth="1"/>
    <col min="15640" max="15640" width="9.375" style="354" customWidth="1"/>
    <col min="15641" max="15641" width="9.875" style="354" customWidth="1"/>
    <col min="15642" max="15642" width="10" style="354" bestFit="1" customWidth="1"/>
    <col min="15643" max="15643" width="12.625" style="354" bestFit="1" customWidth="1"/>
    <col min="15644" max="15644" width="8.5" style="354" bestFit="1" customWidth="1"/>
    <col min="15645" max="15645" width="9.125" style="354" bestFit="1" customWidth="1"/>
    <col min="15646" max="15649" width="9.375" style="354" customWidth="1"/>
    <col min="15650" max="15872" width="11.375" style="354"/>
    <col min="15873" max="15873" width="7" style="354" bestFit="1" customWidth="1"/>
    <col min="15874" max="15874" width="15.5" style="354" bestFit="1" customWidth="1"/>
    <col min="15875" max="15894" width="7.625" style="354" customWidth="1"/>
    <col min="15895" max="15895" width="8.375" style="354" bestFit="1" customWidth="1"/>
    <col min="15896" max="15896" width="9.375" style="354" customWidth="1"/>
    <col min="15897" max="15897" width="9.875" style="354" customWidth="1"/>
    <col min="15898" max="15898" width="10" style="354" bestFit="1" customWidth="1"/>
    <col min="15899" max="15899" width="12.625" style="354" bestFit="1" customWidth="1"/>
    <col min="15900" max="15900" width="8.5" style="354" bestFit="1" customWidth="1"/>
    <col min="15901" max="15901" width="9.125" style="354" bestFit="1" customWidth="1"/>
    <col min="15902" max="15905" width="9.375" style="354" customWidth="1"/>
    <col min="15906" max="16128" width="11.375" style="354"/>
    <col min="16129" max="16129" width="7" style="354" bestFit="1" customWidth="1"/>
    <col min="16130" max="16130" width="15.5" style="354" bestFit="1" customWidth="1"/>
    <col min="16131" max="16150" width="7.625" style="354" customWidth="1"/>
    <col min="16151" max="16151" width="8.375" style="354" bestFit="1" customWidth="1"/>
    <col min="16152" max="16152" width="9.375" style="354" customWidth="1"/>
    <col min="16153" max="16153" width="9.875" style="354" customWidth="1"/>
    <col min="16154" max="16154" width="10" style="354" bestFit="1" customWidth="1"/>
    <col min="16155" max="16155" width="12.625" style="354" bestFit="1" customWidth="1"/>
    <col min="16156" max="16156" width="8.5" style="354" bestFit="1" customWidth="1"/>
    <col min="16157" max="16157" width="9.125" style="354" bestFit="1" customWidth="1"/>
    <col min="16158" max="16161" width="9.375" style="354" customWidth="1"/>
    <col min="16162" max="16384" width="11.375" style="354"/>
  </cols>
  <sheetData>
    <row r="2" spans="1:30" ht="29.25" customHeight="1" thickBot="1">
      <c r="A2" s="542" t="s">
        <v>198</v>
      </c>
      <c r="B2" s="542"/>
    </row>
    <row r="3" spans="1:30" ht="35.25" thickBot="1">
      <c r="A3" s="355" t="s">
        <v>199</v>
      </c>
      <c r="B3" s="356" t="s">
        <v>200</v>
      </c>
      <c r="C3" s="561" t="str">
        <f>B4</f>
        <v>修道</v>
      </c>
      <c r="D3" s="557"/>
      <c r="E3" s="556" t="str">
        <f>B6</f>
        <v>工大</v>
      </c>
      <c r="F3" s="557"/>
      <c r="G3" s="556" t="str">
        <f>B8</f>
        <v>福山</v>
      </c>
      <c r="H3" s="557"/>
      <c r="I3" s="556" t="str">
        <f>B10</f>
        <v>福平</v>
      </c>
      <c r="J3" s="557"/>
      <c r="K3" s="556" t="str">
        <f>B12</f>
        <v>福山市立</v>
      </c>
      <c r="L3" s="557"/>
      <c r="M3" s="556" t="str">
        <f>B14</f>
        <v>広大歯</v>
      </c>
      <c r="N3" s="557"/>
      <c r="O3" s="556" t="str">
        <f>B16</f>
        <v>修大法</v>
      </c>
      <c r="P3" s="557"/>
      <c r="Q3" s="556" t="str">
        <f>B18</f>
        <v>広大夜間</v>
      </c>
      <c r="R3" s="557"/>
      <c r="S3" s="556" t="str">
        <f>B20</f>
        <v>経大経</v>
      </c>
      <c r="T3" s="557"/>
      <c r="U3" s="556" t="str">
        <f>B22</f>
        <v>修大経B</v>
      </c>
      <c r="V3" s="558"/>
      <c r="W3" s="357" t="s">
        <v>201</v>
      </c>
      <c r="X3" s="358" t="s">
        <v>202</v>
      </c>
      <c r="Y3" s="359" t="s">
        <v>203</v>
      </c>
      <c r="Z3" s="360" t="s">
        <v>204</v>
      </c>
      <c r="AA3" s="361" t="s">
        <v>205</v>
      </c>
      <c r="AB3" s="362" t="s">
        <v>206</v>
      </c>
      <c r="AC3" s="363" t="s">
        <v>207</v>
      </c>
      <c r="AD3" s="364"/>
    </row>
    <row r="4" spans="1:30" ht="38.25" customHeight="1">
      <c r="A4" s="497" t="s">
        <v>208</v>
      </c>
      <c r="B4" s="559" t="s">
        <v>209</v>
      </c>
      <c r="C4" s="539"/>
      <c r="D4" s="540"/>
      <c r="E4" s="365"/>
      <c r="F4" s="365"/>
      <c r="G4" s="365">
        <v>114</v>
      </c>
      <c r="H4" s="365">
        <v>64</v>
      </c>
      <c r="I4" s="365">
        <v>97</v>
      </c>
      <c r="J4" s="365">
        <v>65</v>
      </c>
      <c r="K4" s="365">
        <v>90</v>
      </c>
      <c r="L4" s="365">
        <v>63</v>
      </c>
      <c r="M4" s="365">
        <v>113</v>
      </c>
      <c r="N4" s="365">
        <v>41</v>
      </c>
      <c r="O4" s="365"/>
      <c r="P4" s="365"/>
      <c r="Q4" s="365">
        <v>20</v>
      </c>
      <c r="R4" s="365">
        <v>0</v>
      </c>
      <c r="S4" s="365">
        <v>123</v>
      </c>
      <c r="T4" s="365">
        <v>44</v>
      </c>
      <c r="U4" s="365">
        <v>101</v>
      </c>
      <c r="V4" s="366">
        <v>71</v>
      </c>
      <c r="W4" s="533">
        <f>(E4+G4+I4+K4+M4+O4+Q4+S4+U4)</f>
        <v>658</v>
      </c>
      <c r="X4" s="534">
        <f>(F4+H4+J4+L4+N4+P4+R4+T4+V4)</f>
        <v>348</v>
      </c>
      <c r="Y4" s="508">
        <f>W4/X4</f>
        <v>1.8908045977011494</v>
      </c>
      <c r="Z4" s="514">
        <f>COUNTIF(C4:V5,"○")</f>
        <v>7</v>
      </c>
      <c r="AA4" s="488">
        <f>COUNTIF(C4:V5,"×")</f>
        <v>0</v>
      </c>
      <c r="AB4" s="544">
        <f>Z4*2+AA4*1</f>
        <v>14</v>
      </c>
      <c r="AC4" s="555">
        <f>RANK($AB4,$AB$4:$AB$23)</f>
        <v>2</v>
      </c>
      <c r="AD4" s="367"/>
    </row>
    <row r="5" spans="1:30" ht="38.25" customHeight="1" thickBot="1">
      <c r="A5" s="497"/>
      <c r="B5" s="560"/>
      <c r="C5" s="541"/>
      <c r="D5" s="500"/>
      <c r="E5" s="520"/>
      <c r="F5" s="520"/>
      <c r="G5" s="520" t="s">
        <v>303</v>
      </c>
      <c r="H5" s="520"/>
      <c r="I5" s="520" t="s">
        <v>303</v>
      </c>
      <c r="J5" s="520"/>
      <c r="K5" s="520" t="s">
        <v>171</v>
      </c>
      <c r="L5" s="520"/>
      <c r="M5" s="520" t="s">
        <v>171</v>
      </c>
      <c r="N5" s="520"/>
      <c r="O5" s="520"/>
      <c r="P5" s="520"/>
      <c r="Q5" s="520" t="s">
        <v>210</v>
      </c>
      <c r="R5" s="520"/>
      <c r="S5" s="520" t="s">
        <v>172</v>
      </c>
      <c r="T5" s="520"/>
      <c r="U5" s="520" t="s">
        <v>171</v>
      </c>
      <c r="V5" s="528"/>
      <c r="W5" s="525"/>
      <c r="X5" s="526"/>
      <c r="Y5" s="527"/>
      <c r="Z5" s="514"/>
      <c r="AA5" s="488"/>
      <c r="AB5" s="547"/>
      <c r="AC5" s="517"/>
      <c r="AD5" s="367"/>
    </row>
    <row r="6" spans="1:30" ht="38.25" customHeight="1">
      <c r="A6" s="497" t="s">
        <v>211</v>
      </c>
      <c r="B6" s="554" t="s">
        <v>212</v>
      </c>
      <c r="C6" s="368"/>
      <c r="D6" s="369"/>
      <c r="E6" s="500"/>
      <c r="F6" s="500"/>
      <c r="G6" s="446">
        <v>20</v>
      </c>
      <c r="H6" s="446">
        <v>0</v>
      </c>
      <c r="I6" s="446">
        <v>81</v>
      </c>
      <c r="J6" s="446">
        <v>50</v>
      </c>
      <c r="K6" s="446">
        <v>75</v>
      </c>
      <c r="L6" s="446">
        <v>72</v>
      </c>
      <c r="M6" s="446">
        <v>111</v>
      </c>
      <c r="N6" s="446">
        <v>52</v>
      </c>
      <c r="O6" s="446">
        <v>105</v>
      </c>
      <c r="P6" s="446">
        <v>69</v>
      </c>
      <c r="Q6" s="446">
        <v>20</v>
      </c>
      <c r="R6" s="446">
        <v>0</v>
      </c>
      <c r="S6" s="446">
        <v>120</v>
      </c>
      <c r="T6" s="446">
        <v>65</v>
      </c>
      <c r="U6" s="446">
        <v>101</v>
      </c>
      <c r="V6" s="447">
        <v>75</v>
      </c>
      <c r="W6" s="504">
        <f>(C6+G6+I6+K6+M6+S6+U6+O6+Q6)</f>
        <v>633</v>
      </c>
      <c r="X6" s="506">
        <f>(D6+H6+J6+L6+N6+T6+V6+P6+R6)</f>
        <v>383</v>
      </c>
      <c r="Y6" s="508">
        <f>W6/X6</f>
        <v>1.6527415143603132</v>
      </c>
      <c r="Z6" s="510">
        <f>COUNTIF(C6:V7,"○")</f>
        <v>8</v>
      </c>
      <c r="AA6" s="515">
        <f>COUNTIF(C6:V7,"×")</f>
        <v>0</v>
      </c>
      <c r="AB6" s="546">
        <f>Z6*2+AA6*1</f>
        <v>16</v>
      </c>
      <c r="AC6" s="492">
        <f>RANK($AB6,$AB$4:$AB$23)</f>
        <v>1</v>
      </c>
      <c r="AD6" s="367"/>
    </row>
    <row r="7" spans="1:30" ht="38.25" customHeight="1" thickBot="1">
      <c r="A7" s="497"/>
      <c r="B7" s="531"/>
      <c r="C7" s="518"/>
      <c r="D7" s="520"/>
      <c r="E7" s="500"/>
      <c r="F7" s="500"/>
      <c r="G7" s="520" t="s">
        <v>171</v>
      </c>
      <c r="H7" s="520"/>
      <c r="I7" s="520" t="s">
        <v>171</v>
      </c>
      <c r="J7" s="520"/>
      <c r="K7" s="520" t="s">
        <v>210</v>
      </c>
      <c r="L7" s="520"/>
      <c r="M7" s="520" t="s">
        <v>171</v>
      </c>
      <c r="N7" s="520"/>
      <c r="O7" s="520" t="s">
        <v>172</v>
      </c>
      <c r="P7" s="520"/>
      <c r="Q7" s="520" t="s">
        <v>210</v>
      </c>
      <c r="R7" s="520"/>
      <c r="S7" s="520" t="s">
        <v>171</v>
      </c>
      <c r="T7" s="520"/>
      <c r="U7" s="520" t="s">
        <v>210</v>
      </c>
      <c r="V7" s="528"/>
      <c r="W7" s="525"/>
      <c r="X7" s="526"/>
      <c r="Y7" s="527"/>
      <c r="Z7" s="511"/>
      <c r="AA7" s="489"/>
      <c r="AB7" s="545"/>
      <c r="AC7" s="517"/>
      <c r="AD7" s="367"/>
    </row>
    <row r="8" spans="1:30" ht="38.25" customHeight="1">
      <c r="A8" s="497" t="s">
        <v>213</v>
      </c>
      <c r="B8" s="530" t="s">
        <v>214</v>
      </c>
      <c r="C8" s="368">
        <v>64</v>
      </c>
      <c r="D8" s="369">
        <v>114</v>
      </c>
      <c r="E8" s="369">
        <v>0</v>
      </c>
      <c r="F8" s="369">
        <v>20</v>
      </c>
      <c r="G8" s="500"/>
      <c r="H8" s="500"/>
      <c r="I8" s="446">
        <v>82</v>
      </c>
      <c r="J8" s="446">
        <v>90</v>
      </c>
      <c r="K8" s="446">
        <v>76</v>
      </c>
      <c r="L8" s="446">
        <v>86</v>
      </c>
      <c r="M8" s="446">
        <v>79</v>
      </c>
      <c r="N8" s="446">
        <v>64</v>
      </c>
      <c r="O8" s="446"/>
      <c r="P8" s="446"/>
      <c r="Q8" s="446">
        <v>20</v>
      </c>
      <c r="R8" s="446">
        <v>0</v>
      </c>
      <c r="S8" s="446">
        <v>69</v>
      </c>
      <c r="T8" s="446">
        <v>73</v>
      </c>
      <c r="U8" s="446">
        <v>77</v>
      </c>
      <c r="V8" s="447">
        <v>94</v>
      </c>
      <c r="W8" s="504">
        <f>(C8+E8+I8+K8+M8+S8+U8+O8+Q8)</f>
        <v>467</v>
      </c>
      <c r="X8" s="506">
        <f>(D8+F8+J8+L8+N8+T8+V8+P8+R8)</f>
        <v>541</v>
      </c>
      <c r="Y8" s="508">
        <f>W8/X8</f>
        <v>0.86321626617375236</v>
      </c>
      <c r="Z8" s="514">
        <f>COUNTIF(C8:V9,"○")</f>
        <v>2</v>
      </c>
      <c r="AA8" s="488">
        <f>COUNTIF(C8:V9,"×")</f>
        <v>6</v>
      </c>
      <c r="AB8" s="544">
        <f>Z8*2+AA8*1</f>
        <v>10</v>
      </c>
      <c r="AC8" s="492">
        <f>RANK($AB8,$AB$4:$AB$23)</f>
        <v>7</v>
      </c>
      <c r="AD8" s="367"/>
    </row>
    <row r="9" spans="1:30" ht="38.25" customHeight="1" thickBot="1">
      <c r="A9" s="497"/>
      <c r="B9" s="531"/>
      <c r="C9" s="518" t="s">
        <v>304</v>
      </c>
      <c r="D9" s="520"/>
      <c r="E9" s="520" t="s">
        <v>290</v>
      </c>
      <c r="F9" s="520"/>
      <c r="G9" s="500"/>
      <c r="H9" s="500"/>
      <c r="I9" s="520" t="s">
        <v>290</v>
      </c>
      <c r="J9" s="520"/>
      <c r="K9" s="520" t="s">
        <v>215</v>
      </c>
      <c r="L9" s="520"/>
      <c r="M9" s="520" t="s">
        <v>171</v>
      </c>
      <c r="N9" s="520"/>
      <c r="O9" s="520"/>
      <c r="P9" s="520"/>
      <c r="Q9" s="520" t="s">
        <v>210</v>
      </c>
      <c r="R9" s="520"/>
      <c r="S9" s="520" t="s">
        <v>215</v>
      </c>
      <c r="T9" s="520"/>
      <c r="U9" s="520" t="s">
        <v>290</v>
      </c>
      <c r="V9" s="528"/>
      <c r="W9" s="525"/>
      <c r="X9" s="526"/>
      <c r="Y9" s="527"/>
      <c r="Z9" s="514"/>
      <c r="AA9" s="488"/>
      <c r="AB9" s="547"/>
      <c r="AC9" s="517"/>
      <c r="AD9" s="367"/>
    </row>
    <row r="10" spans="1:30" ht="38.25" customHeight="1">
      <c r="A10" s="497" t="s">
        <v>216</v>
      </c>
      <c r="B10" s="530" t="s">
        <v>217</v>
      </c>
      <c r="C10" s="368">
        <v>65</v>
      </c>
      <c r="D10" s="369">
        <v>97</v>
      </c>
      <c r="E10" s="369">
        <v>50</v>
      </c>
      <c r="F10" s="369">
        <v>81</v>
      </c>
      <c r="G10" s="369">
        <v>90</v>
      </c>
      <c r="H10" s="369">
        <v>82</v>
      </c>
      <c r="I10" s="500"/>
      <c r="J10" s="500"/>
      <c r="K10" s="446">
        <v>78</v>
      </c>
      <c r="L10" s="446">
        <v>42</v>
      </c>
      <c r="M10" s="446"/>
      <c r="N10" s="446"/>
      <c r="O10" s="446">
        <v>0</v>
      </c>
      <c r="P10" s="446">
        <v>0</v>
      </c>
      <c r="Q10" s="446">
        <v>20</v>
      </c>
      <c r="R10" s="446">
        <v>0</v>
      </c>
      <c r="S10" s="446">
        <v>20</v>
      </c>
      <c r="T10" s="446">
        <v>0</v>
      </c>
      <c r="U10" s="446">
        <v>85</v>
      </c>
      <c r="V10" s="447">
        <v>63</v>
      </c>
      <c r="W10" s="504">
        <f>(C10+G10+E10+K10+M10+S10+U10+O10+Q10)</f>
        <v>408</v>
      </c>
      <c r="X10" s="506">
        <f>(D10+F10+H10+L10+N10+T10+V10+P10+R10)</f>
        <v>365</v>
      </c>
      <c r="Y10" s="508">
        <f>W10/X10</f>
        <v>1.1178082191780823</v>
      </c>
      <c r="Z10" s="510">
        <f>COUNTIF(C10:V11,"○")</f>
        <v>5</v>
      </c>
      <c r="AA10" s="515">
        <f>COUNTIF(C10:V11,"×")</f>
        <v>2</v>
      </c>
      <c r="AB10" s="546">
        <f>Z10*2+AA10*1</f>
        <v>12</v>
      </c>
      <c r="AC10" s="492">
        <f>RANK($AB10,$AB$4:$AB$23)</f>
        <v>5</v>
      </c>
      <c r="AD10" s="367"/>
    </row>
    <row r="11" spans="1:30" ht="38.25" customHeight="1" thickBot="1">
      <c r="A11" s="497"/>
      <c r="B11" s="531"/>
      <c r="C11" s="518" t="s">
        <v>290</v>
      </c>
      <c r="D11" s="520"/>
      <c r="E11" s="520" t="s">
        <v>215</v>
      </c>
      <c r="F11" s="520"/>
      <c r="G11" s="520" t="s">
        <v>171</v>
      </c>
      <c r="H11" s="520"/>
      <c r="I11" s="500"/>
      <c r="J11" s="500"/>
      <c r="K11" s="520" t="s">
        <v>210</v>
      </c>
      <c r="L11" s="520"/>
      <c r="M11" s="520"/>
      <c r="N11" s="520"/>
      <c r="O11" s="520"/>
      <c r="P11" s="520"/>
      <c r="Q11" s="520" t="s">
        <v>210</v>
      </c>
      <c r="R11" s="520"/>
      <c r="S11" s="520" t="s">
        <v>210</v>
      </c>
      <c r="T11" s="520"/>
      <c r="U11" s="520" t="s">
        <v>210</v>
      </c>
      <c r="V11" s="528"/>
      <c r="W11" s="525"/>
      <c r="X11" s="526"/>
      <c r="Y11" s="527"/>
      <c r="Z11" s="511"/>
      <c r="AA11" s="489"/>
      <c r="AB11" s="545"/>
      <c r="AC11" s="517"/>
      <c r="AD11" s="367"/>
    </row>
    <row r="12" spans="1:30" ht="38.25" customHeight="1">
      <c r="A12" s="497" t="s">
        <v>218</v>
      </c>
      <c r="B12" s="530" t="s">
        <v>219</v>
      </c>
      <c r="C12" s="368">
        <v>63</v>
      </c>
      <c r="D12" s="369">
        <v>90</v>
      </c>
      <c r="E12" s="369">
        <v>72</v>
      </c>
      <c r="F12" s="369">
        <v>75</v>
      </c>
      <c r="G12" s="369">
        <v>86</v>
      </c>
      <c r="H12" s="369">
        <v>76</v>
      </c>
      <c r="I12" s="369">
        <v>42</v>
      </c>
      <c r="J12" s="369">
        <v>78</v>
      </c>
      <c r="K12" s="500"/>
      <c r="L12" s="500"/>
      <c r="M12" s="446">
        <v>72</v>
      </c>
      <c r="N12" s="446">
        <v>54</v>
      </c>
      <c r="O12" s="446">
        <v>82</v>
      </c>
      <c r="P12" s="446">
        <v>79</v>
      </c>
      <c r="Q12" s="446">
        <v>20</v>
      </c>
      <c r="R12" s="446">
        <v>0</v>
      </c>
      <c r="S12" s="446">
        <v>68</v>
      </c>
      <c r="T12" s="446">
        <v>66</v>
      </c>
      <c r="U12" s="446">
        <v>76</v>
      </c>
      <c r="V12" s="447">
        <v>84</v>
      </c>
      <c r="W12" s="504">
        <f>(C12+G12+I12+E12+M12+S12+U12+O12+Q12)</f>
        <v>581</v>
      </c>
      <c r="X12" s="506">
        <f>(D12+F12+H12+J12+N12+T12+V12+P12+R12)</f>
        <v>602</v>
      </c>
      <c r="Y12" s="508">
        <f>W12/X12</f>
        <v>0.96511627906976749</v>
      </c>
      <c r="Z12" s="514">
        <f>COUNTIF(C12:V13,"○")</f>
        <v>5</v>
      </c>
      <c r="AA12" s="488">
        <f>COUNTIF(C12:V13,"×")</f>
        <v>4</v>
      </c>
      <c r="AB12" s="544">
        <f>Z12*2+AA12*1</f>
        <v>14</v>
      </c>
      <c r="AC12" s="492">
        <f>RANK($AB12,$AB$4:$AB$23)</f>
        <v>2</v>
      </c>
      <c r="AD12" s="367"/>
    </row>
    <row r="13" spans="1:30" ht="38.25" customHeight="1" thickBot="1">
      <c r="A13" s="497"/>
      <c r="B13" s="531"/>
      <c r="C13" s="518" t="s">
        <v>290</v>
      </c>
      <c r="D13" s="520"/>
      <c r="E13" s="520" t="s">
        <v>215</v>
      </c>
      <c r="F13" s="520"/>
      <c r="G13" s="520" t="s">
        <v>210</v>
      </c>
      <c r="H13" s="520"/>
      <c r="I13" s="520" t="s">
        <v>215</v>
      </c>
      <c r="J13" s="520"/>
      <c r="K13" s="500"/>
      <c r="L13" s="500"/>
      <c r="M13" s="520" t="s">
        <v>171</v>
      </c>
      <c r="N13" s="520"/>
      <c r="O13" s="520" t="s">
        <v>171</v>
      </c>
      <c r="P13" s="520"/>
      <c r="Q13" s="520" t="s">
        <v>210</v>
      </c>
      <c r="R13" s="520"/>
      <c r="S13" s="520" t="s">
        <v>172</v>
      </c>
      <c r="T13" s="520"/>
      <c r="U13" s="520" t="s">
        <v>290</v>
      </c>
      <c r="V13" s="528"/>
      <c r="W13" s="525"/>
      <c r="X13" s="526"/>
      <c r="Y13" s="527"/>
      <c r="Z13" s="514"/>
      <c r="AA13" s="488"/>
      <c r="AB13" s="547"/>
      <c r="AC13" s="517"/>
      <c r="AD13" s="367"/>
    </row>
    <row r="14" spans="1:30" ht="38.25" customHeight="1">
      <c r="A14" s="497" t="s">
        <v>220</v>
      </c>
      <c r="B14" s="530" t="s">
        <v>221</v>
      </c>
      <c r="C14" s="368">
        <v>41</v>
      </c>
      <c r="D14" s="369">
        <v>113</v>
      </c>
      <c r="E14" s="369">
        <v>52</v>
      </c>
      <c r="F14" s="369">
        <v>111</v>
      </c>
      <c r="G14" s="369">
        <v>64</v>
      </c>
      <c r="H14" s="369">
        <v>79</v>
      </c>
      <c r="I14" s="369"/>
      <c r="J14" s="369"/>
      <c r="K14" s="369">
        <v>54</v>
      </c>
      <c r="L14" s="369">
        <v>72</v>
      </c>
      <c r="M14" s="500"/>
      <c r="N14" s="500"/>
      <c r="O14" s="446">
        <v>56</v>
      </c>
      <c r="P14" s="446">
        <v>71</v>
      </c>
      <c r="Q14" s="446">
        <v>20</v>
      </c>
      <c r="R14" s="446">
        <v>0</v>
      </c>
      <c r="S14" s="446">
        <v>28</v>
      </c>
      <c r="T14" s="446">
        <v>60</v>
      </c>
      <c r="U14" s="446">
        <v>59</v>
      </c>
      <c r="V14" s="447">
        <v>68</v>
      </c>
      <c r="W14" s="504">
        <f>(C14+G14+I14+K14+E14+S14+U14+O14+Q14)</f>
        <v>374</v>
      </c>
      <c r="X14" s="506">
        <f>(D14+F14+H14+J14+L14+T14+V14+P14+R14)</f>
        <v>574</v>
      </c>
      <c r="Y14" s="508">
        <f>W14/X14</f>
        <v>0.65156794425087106</v>
      </c>
      <c r="Z14" s="510">
        <f>COUNTIF(C14:V15,"○")</f>
        <v>1</v>
      </c>
      <c r="AA14" s="515">
        <f>COUNTIF(C14:V15,"×")</f>
        <v>7</v>
      </c>
      <c r="AB14" s="546">
        <f>Z14*2+AA14*1</f>
        <v>9</v>
      </c>
      <c r="AC14" s="492">
        <f>RANK($AB14,$AB$4:$AB$23)</f>
        <v>8</v>
      </c>
      <c r="AD14" s="367"/>
    </row>
    <row r="15" spans="1:30" ht="38.25" customHeight="1" thickBot="1">
      <c r="A15" s="497"/>
      <c r="B15" s="531"/>
      <c r="C15" s="518" t="s">
        <v>287</v>
      </c>
      <c r="D15" s="520"/>
      <c r="E15" s="520" t="s">
        <v>290</v>
      </c>
      <c r="F15" s="520"/>
      <c r="G15" s="520" t="s">
        <v>290</v>
      </c>
      <c r="H15" s="520"/>
      <c r="I15" s="520"/>
      <c r="J15" s="520"/>
      <c r="K15" s="520" t="s">
        <v>215</v>
      </c>
      <c r="L15" s="520"/>
      <c r="M15" s="500"/>
      <c r="N15" s="500"/>
      <c r="O15" s="520" t="s">
        <v>290</v>
      </c>
      <c r="P15" s="520"/>
      <c r="Q15" s="520" t="s">
        <v>210</v>
      </c>
      <c r="R15" s="520"/>
      <c r="S15" s="520" t="s">
        <v>287</v>
      </c>
      <c r="T15" s="520"/>
      <c r="U15" s="520" t="s">
        <v>290</v>
      </c>
      <c r="V15" s="528"/>
      <c r="W15" s="525"/>
      <c r="X15" s="526"/>
      <c r="Y15" s="527"/>
      <c r="Z15" s="511"/>
      <c r="AA15" s="489"/>
      <c r="AB15" s="545"/>
      <c r="AC15" s="517"/>
      <c r="AD15" s="367"/>
    </row>
    <row r="16" spans="1:30" ht="38.25" customHeight="1">
      <c r="A16" s="497" t="s">
        <v>222</v>
      </c>
      <c r="B16" s="530" t="s">
        <v>223</v>
      </c>
      <c r="C16" s="368"/>
      <c r="D16" s="369"/>
      <c r="E16" s="369">
        <v>69</v>
      </c>
      <c r="F16" s="369">
        <v>105</v>
      </c>
      <c r="G16" s="369"/>
      <c r="H16" s="369"/>
      <c r="I16" s="369">
        <v>0</v>
      </c>
      <c r="J16" s="369">
        <v>0</v>
      </c>
      <c r="K16" s="369">
        <v>79</v>
      </c>
      <c r="L16" s="369">
        <v>82</v>
      </c>
      <c r="M16" s="369">
        <v>71</v>
      </c>
      <c r="N16" s="369">
        <v>56</v>
      </c>
      <c r="O16" s="500"/>
      <c r="P16" s="500"/>
      <c r="Q16" s="446">
        <v>20</v>
      </c>
      <c r="R16" s="446">
        <v>0</v>
      </c>
      <c r="S16" s="446">
        <v>57</v>
      </c>
      <c r="T16" s="446">
        <v>60</v>
      </c>
      <c r="U16" s="446">
        <v>71</v>
      </c>
      <c r="V16" s="447">
        <v>84</v>
      </c>
      <c r="W16" s="504">
        <f>(C16+G16+I16+K16+E16+S16+U16+M16+Q16)</f>
        <v>367</v>
      </c>
      <c r="X16" s="506">
        <f>(D16+F16+H16+J16+L16+T16+V16+N16+R16)</f>
        <v>387</v>
      </c>
      <c r="Y16" s="508">
        <f>W16/X16</f>
        <v>0.94832041343669249</v>
      </c>
      <c r="Z16" s="510">
        <f>COUNTIF(C16:V17,"○")</f>
        <v>2</v>
      </c>
      <c r="AA16" s="515">
        <f>COUNTIF(C16:V17,"×")</f>
        <v>4</v>
      </c>
      <c r="AB16" s="546">
        <f>Z16*2+AA16*1</f>
        <v>8</v>
      </c>
      <c r="AC16" s="492">
        <f>RANK($AB16,$AB$4:$AB$23)</f>
        <v>10</v>
      </c>
      <c r="AD16" s="367"/>
    </row>
    <row r="17" spans="1:30" ht="38.25" customHeight="1" thickBot="1">
      <c r="A17" s="497"/>
      <c r="B17" s="531"/>
      <c r="C17" s="518"/>
      <c r="D17" s="520"/>
      <c r="E17" s="520" t="s">
        <v>287</v>
      </c>
      <c r="F17" s="520"/>
      <c r="G17" s="520"/>
      <c r="H17" s="520"/>
      <c r="I17" s="520"/>
      <c r="J17" s="520"/>
      <c r="K17" s="520" t="s">
        <v>290</v>
      </c>
      <c r="L17" s="520"/>
      <c r="M17" s="520" t="s">
        <v>171</v>
      </c>
      <c r="N17" s="520"/>
      <c r="O17" s="500"/>
      <c r="P17" s="500"/>
      <c r="Q17" s="520" t="s">
        <v>210</v>
      </c>
      <c r="R17" s="520"/>
      <c r="S17" s="520" t="s">
        <v>215</v>
      </c>
      <c r="T17" s="520"/>
      <c r="U17" s="520" t="s">
        <v>290</v>
      </c>
      <c r="V17" s="528"/>
      <c r="W17" s="525"/>
      <c r="X17" s="526"/>
      <c r="Y17" s="527"/>
      <c r="Z17" s="511"/>
      <c r="AA17" s="489"/>
      <c r="AB17" s="545"/>
      <c r="AC17" s="517"/>
      <c r="AD17" s="367"/>
    </row>
    <row r="18" spans="1:30" ht="38.25" customHeight="1">
      <c r="A18" s="497" t="s">
        <v>224</v>
      </c>
      <c r="B18" s="530" t="s">
        <v>225</v>
      </c>
      <c r="C18" s="368">
        <v>0</v>
      </c>
      <c r="D18" s="369">
        <v>20</v>
      </c>
      <c r="E18" s="369">
        <v>0</v>
      </c>
      <c r="F18" s="369">
        <v>20</v>
      </c>
      <c r="G18" s="369">
        <v>0</v>
      </c>
      <c r="H18" s="369">
        <v>20</v>
      </c>
      <c r="I18" s="369">
        <v>0</v>
      </c>
      <c r="J18" s="369">
        <v>20</v>
      </c>
      <c r="K18" s="369">
        <v>0</v>
      </c>
      <c r="L18" s="369">
        <v>20</v>
      </c>
      <c r="M18" s="369">
        <v>0</v>
      </c>
      <c r="N18" s="369">
        <v>20</v>
      </c>
      <c r="O18" s="369">
        <v>0</v>
      </c>
      <c r="P18" s="369">
        <v>20</v>
      </c>
      <c r="Q18" s="500"/>
      <c r="R18" s="500"/>
      <c r="S18" s="446">
        <v>0</v>
      </c>
      <c r="T18" s="446">
        <v>20</v>
      </c>
      <c r="U18" s="446">
        <v>0</v>
      </c>
      <c r="V18" s="447">
        <v>20</v>
      </c>
      <c r="W18" s="504">
        <f>(C18+G18+I18+K18+E18+S18+U18+M18+O18)</f>
        <v>0</v>
      </c>
      <c r="X18" s="506">
        <f>(D18+F18+H18+J18+L18+T18+V18+N18+P18)</f>
        <v>180</v>
      </c>
      <c r="Y18" s="508">
        <f>W18/X18</f>
        <v>0</v>
      </c>
      <c r="Z18" s="510">
        <f>COUNTIF(C18:V19,"○")</f>
        <v>0</v>
      </c>
      <c r="AA18" s="515">
        <f>COUNTIF(C18:V19,"×")</f>
        <v>9</v>
      </c>
      <c r="AB18" s="546">
        <f>Z18*2+AA18*1</f>
        <v>9</v>
      </c>
      <c r="AC18" s="492">
        <f>RANK($AB18,$AB$4:$AB$23)</f>
        <v>8</v>
      </c>
      <c r="AD18" s="367"/>
    </row>
    <row r="19" spans="1:30" ht="38.25" customHeight="1" thickBot="1">
      <c r="A19" s="497"/>
      <c r="B19" s="531"/>
      <c r="C19" s="518" t="s">
        <v>215</v>
      </c>
      <c r="D19" s="520"/>
      <c r="E19" s="520" t="s">
        <v>215</v>
      </c>
      <c r="F19" s="520"/>
      <c r="G19" s="520" t="s">
        <v>215</v>
      </c>
      <c r="H19" s="520"/>
      <c r="I19" s="520" t="s">
        <v>215</v>
      </c>
      <c r="J19" s="520"/>
      <c r="K19" s="520" t="s">
        <v>215</v>
      </c>
      <c r="L19" s="520"/>
      <c r="M19" s="520" t="s">
        <v>215</v>
      </c>
      <c r="N19" s="520"/>
      <c r="O19" s="520" t="s">
        <v>215</v>
      </c>
      <c r="P19" s="520"/>
      <c r="Q19" s="500"/>
      <c r="R19" s="500"/>
      <c r="S19" s="520" t="s">
        <v>287</v>
      </c>
      <c r="T19" s="520"/>
      <c r="U19" s="520" t="s">
        <v>287</v>
      </c>
      <c r="V19" s="528"/>
      <c r="W19" s="525"/>
      <c r="X19" s="526"/>
      <c r="Y19" s="527"/>
      <c r="Z19" s="511"/>
      <c r="AA19" s="489"/>
      <c r="AB19" s="545"/>
      <c r="AC19" s="517"/>
      <c r="AD19" s="367"/>
    </row>
    <row r="20" spans="1:30" ht="38.25" customHeight="1">
      <c r="A20" s="497" t="s">
        <v>226</v>
      </c>
      <c r="B20" s="530" t="s">
        <v>227</v>
      </c>
      <c r="C20" s="368">
        <v>44</v>
      </c>
      <c r="D20" s="369">
        <v>123</v>
      </c>
      <c r="E20" s="369">
        <v>65</v>
      </c>
      <c r="F20" s="369">
        <v>120</v>
      </c>
      <c r="G20" s="369">
        <v>73</v>
      </c>
      <c r="H20" s="369">
        <v>69</v>
      </c>
      <c r="I20" s="369">
        <v>0</v>
      </c>
      <c r="J20" s="369">
        <v>20</v>
      </c>
      <c r="K20" s="369">
        <v>66</v>
      </c>
      <c r="L20" s="369">
        <v>68</v>
      </c>
      <c r="M20" s="369">
        <v>60</v>
      </c>
      <c r="N20" s="369">
        <v>28</v>
      </c>
      <c r="O20" s="369">
        <v>60</v>
      </c>
      <c r="P20" s="369">
        <v>57</v>
      </c>
      <c r="Q20" s="369">
        <v>20</v>
      </c>
      <c r="R20" s="369">
        <v>0</v>
      </c>
      <c r="S20" s="500"/>
      <c r="T20" s="500"/>
      <c r="U20" s="446"/>
      <c r="V20" s="447"/>
      <c r="W20" s="504">
        <f>(C20+G20+I20+K20+M20+E20+U20+O20+Q20)</f>
        <v>388</v>
      </c>
      <c r="X20" s="506">
        <f>(D20+F20+H20+J20+L20+N20+V20+P20+R20)</f>
        <v>485</v>
      </c>
      <c r="Y20" s="508">
        <f>W20/X20</f>
        <v>0.8</v>
      </c>
      <c r="Z20" s="514">
        <f>COUNTIF(C20:V21,"○")</f>
        <v>4</v>
      </c>
      <c r="AA20" s="488">
        <f>COUNTIF(C20:V21,"×")</f>
        <v>4</v>
      </c>
      <c r="AB20" s="544">
        <f>Z20*2+AA20*1</f>
        <v>12</v>
      </c>
      <c r="AC20" s="492">
        <f>RANK($AB20,$AB$4:$AB$23)</f>
        <v>5</v>
      </c>
      <c r="AD20" s="367"/>
    </row>
    <row r="21" spans="1:30" ht="38.25" customHeight="1" thickBot="1">
      <c r="A21" s="497"/>
      <c r="B21" s="531"/>
      <c r="C21" s="518" t="s">
        <v>215</v>
      </c>
      <c r="D21" s="520"/>
      <c r="E21" s="520" t="s">
        <v>215</v>
      </c>
      <c r="F21" s="520"/>
      <c r="G21" s="520" t="s">
        <v>210</v>
      </c>
      <c r="H21" s="520"/>
      <c r="I21" s="520" t="s">
        <v>215</v>
      </c>
      <c r="J21" s="520"/>
      <c r="K21" s="520" t="s">
        <v>215</v>
      </c>
      <c r="L21" s="520"/>
      <c r="M21" s="520" t="s">
        <v>172</v>
      </c>
      <c r="N21" s="520"/>
      <c r="O21" s="520" t="s">
        <v>210</v>
      </c>
      <c r="P21" s="520"/>
      <c r="Q21" s="520" t="s">
        <v>210</v>
      </c>
      <c r="R21" s="520"/>
      <c r="S21" s="500"/>
      <c r="T21" s="500"/>
      <c r="U21" s="520"/>
      <c r="V21" s="528"/>
      <c r="W21" s="525"/>
      <c r="X21" s="526"/>
      <c r="Y21" s="527"/>
      <c r="Z21" s="514"/>
      <c r="AA21" s="488"/>
      <c r="AB21" s="547"/>
      <c r="AC21" s="517"/>
      <c r="AD21" s="367"/>
    </row>
    <row r="22" spans="1:30" ht="38.25" customHeight="1">
      <c r="A22" s="497" t="s">
        <v>228</v>
      </c>
      <c r="B22" s="530" t="s">
        <v>229</v>
      </c>
      <c r="C22" s="368">
        <v>71</v>
      </c>
      <c r="D22" s="369">
        <v>101</v>
      </c>
      <c r="E22" s="369">
        <v>75</v>
      </c>
      <c r="F22" s="369">
        <v>101</v>
      </c>
      <c r="G22" s="369">
        <v>94</v>
      </c>
      <c r="H22" s="369">
        <v>77</v>
      </c>
      <c r="I22" s="369">
        <v>65</v>
      </c>
      <c r="J22" s="369">
        <v>83</v>
      </c>
      <c r="K22" s="369">
        <v>84</v>
      </c>
      <c r="L22" s="369">
        <v>76</v>
      </c>
      <c r="M22" s="369">
        <v>68</v>
      </c>
      <c r="N22" s="369">
        <v>59</v>
      </c>
      <c r="O22" s="369">
        <v>84</v>
      </c>
      <c r="P22" s="369">
        <v>71</v>
      </c>
      <c r="Q22" s="369">
        <v>20</v>
      </c>
      <c r="R22" s="369">
        <v>0</v>
      </c>
      <c r="S22" s="369"/>
      <c r="T22" s="369"/>
      <c r="U22" s="500"/>
      <c r="V22" s="501"/>
      <c r="W22" s="504">
        <f>(C22+G22+I22+K22+M22+S22+E22+O22+Q22)</f>
        <v>561</v>
      </c>
      <c r="X22" s="506">
        <f>(D22+F22+H22+J22+L22+N22+T22+P22+R22)</f>
        <v>568</v>
      </c>
      <c r="Y22" s="508">
        <f>W22/X22</f>
        <v>0.98767605633802813</v>
      </c>
      <c r="Z22" s="510">
        <f>COUNTIF(C22:V23,"○")</f>
        <v>5</v>
      </c>
      <c r="AA22" s="515">
        <f>COUNTIF(C22:V23,"×")</f>
        <v>3</v>
      </c>
      <c r="AB22" s="546">
        <f>Z22*2+AA22*1</f>
        <v>13</v>
      </c>
      <c r="AC22" s="492">
        <f>RANK($AB22,$AB$4:$AB$23)</f>
        <v>4</v>
      </c>
      <c r="AD22" s="367"/>
    </row>
    <row r="23" spans="1:30" ht="38.25" customHeight="1" thickBot="1">
      <c r="A23" s="497"/>
      <c r="B23" s="553"/>
      <c r="C23" s="494" t="s">
        <v>290</v>
      </c>
      <c r="D23" s="496"/>
      <c r="E23" s="496" t="s">
        <v>215</v>
      </c>
      <c r="F23" s="496"/>
      <c r="G23" s="496" t="s">
        <v>172</v>
      </c>
      <c r="H23" s="496"/>
      <c r="I23" s="496" t="s">
        <v>215</v>
      </c>
      <c r="J23" s="496"/>
      <c r="K23" s="496" t="s">
        <v>171</v>
      </c>
      <c r="L23" s="496"/>
      <c r="M23" s="496" t="s">
        <v>171</v>
      </c>
      <c r="N23" s="496"/>
      <c r="O23" s="496" t="s">
        <v>171</v>
      </c>
      <c r="P23" s="496"/>
      <c r="Q23" s="496" t="s">
        <v>210</v>
      </c>
      <c r="R23" s="496"/>
      <c r="S23" s="496"/>
      <c r="T23" s="496"/>
      <c r="U23" s="502"/>
      <c r="V23" s="503"/>
      <c r="W23" s="505"/>
      <c r="X23" s="507"/>
      <c r="Y23" s="509"/>
      <c r="Z23" s="511"/>
      <c r="AA23" s="489"/>
      <c r="AB23" s="545"/>
      <c r="AC23" s="493"/>
      <c r="AD23" s="367"/>
    </row>
    <row r="24" spans="1:30" ht="18" customHeight="1">
      <c r="M24" s="370"/>
    </row>
    <row r="25" spans="1:30" ht="30" customHeight="1" thickBot="1">
      <c r="A25" s="542" t="s">
        <v>230</v>
      </c>
      <c r="B25" s="542"/>
      <c r="C25" s="371"/>
      <c r="F25" s="354"/>
      <c r="G25" s="354"/>
      <c r="H25" s="354"/>
      <c r="I25" s="354"/>
      <c r="J25" s="354"/>
      <c r="K25" s="354"/>
      <c r="L25" s="354"/>
      <c r="M25" s="354"/>
    </row>
    <row r="26" spans="1:30" ht="35.25" thickBot="1">
      <c r="A26" s="355" t="s">
        <v>199</v>
      </c>
      <c r="B26" s="356" t="s">
        <v>200</v>
      </c>
      <c r="C26" s="543" t="str">
        <f>B27</f>
        <v>広大</v>
      </c>
      <c r="D26" s="536"/>
      <c r="E26" s="535" t="str">
        <f>B29</f>
        <v>文化B</v>
      </c>
      <c r="F26" s="536"/>
      <c r="G26" s="535" t="str">
        <f>B31</f>
        <v>近大</v>
      </c>
      <c r="H26" s="536"/>
      <c r="I26" s="535" t="str">
        <f>B33</f>
        <v>国際</v>
      </c>
      <c r="J26" s="536"/>
      <c r="K26" s="535" t="str">
        <f>B35</f>
        <v>尾道</v>
      </c>
      <c r="L26" s="536"/>
      <c r="M26" s="535" t="str">
        <f>B37</f>
        <v>広大医</v>
      </c>
      <c r="N26" s="536"/>
      <c r="O26" s="535" t="str">
        <f>B39</f>
        <v>広大教B</v>
      </c>
      <c r="P26" s="536"/>
      <c r="Q26" s="535" t="str">
        <f>B41</f>
        <v>修大経</v>
      </c>
      <c r="R26" s="536"/>
      <c r="S26" s="535" t="str">
        <f>B43</f>
        <v>修大法C</v>
      </c>
      <c r="T26" s="536"/>
      <c r="U26" s="535" t="str">
        <f>B45</f>
        <v>広大院生</v>
      </c>
      <c r="V26" s="537"/>
      <c r="W26" s="357" t="s">
        <v>201</v>
      </c>
      <c r="X26" s="372" t="s">
        <v>202</v>
      </c>
      <c r="Y26" s="373" t="s">
        <v>203</v>
      </c>
      <c r="Z26" s="360" t="s">
        <v>204</v>
      </c>
      <c r="AA26" s="361" t="s">
        <v>205</v>
      </c>
      <c r="AB26" s="362" t="s">
        <v>206</v>
      </c>
      <c r="AC26" s="363" t="s">
        <v>207</v>
      </c>
    </row>
    <row r="27" spans="1:30" ht="39" customHeight="1">
      <c r="A27" s="497" t="s">
        <v>208</v>
      </c>
      <c r="B27" s="538" t="s">
        <v>231</v>
      </c>
      <c r="C27" s="539"/>
      <c r="D27" s="540"/>
      <c r="E27" s="365">
        <v>81</v>
      </c>
      <c r="F27" s="365">
        <v>60</v>
      </c>
      <c r="G27" s="365">
        <v>101</v>
      </c>
      <c r="H27" s="365">
        <v>69</v>
      </c>
      <c r="I27" s="365"/>
      <c r="J27" s="365"/>
      <c r="K27" s="365">
        <v>20</v>
      </c>
      <c r="L27" s="365">
        <v>0</v>
      </c>
      <c r="M27" s="365"/>
      <c r="N27" s="365"/>
      <c r="O27" s="365">
        <v>86</v>
      </c>
      <c r="P27" s="365">
        <v>73</v>
      </c>
      <c r="Q27" s="365">
        <v>120</v>
      </c>
      <c r="R27" s="365">
        <v>31</v>
      </c>
      <c r="S27" s="365">
        <v>81</v>
      </c>
      <c r="T27" s="365">
        <v>65</v>
      </c>
      <c r="U27" s="365">
        <v>44</v>
      </c>
      <c r="V27" s="366">
        <v>75</v>
      </c>
      <c r="W27" s="533">
        <f>(E27+G27+I27+K27+M27+O27+Q27+S27+U27)</f>
        <v>533</v>
      </c>
      <c r="X27" s="534">
        <f>(F27+H27+J27+L27+N27+P27+R27+T27+V27)</f>
        <v>373</v>
      </c>
      <c r="Y27" s="508">
        <f>W27/X27</f>
        <v>1.4289544235924934</v>
      </c>
      <c r="Z27" s="510">
        <f>COUNTIF(C27:V28,"○")</f>
        <v>6</v>
      </c>
      <c r="AA27" s="515">
        <f>COUNTIF(C27:V28,"×")</f>
        <v>1</v>
      </c>
      <c r="AB27" s="546">
        <f>Z27*2+AA27*1</f>
        <v>13</v>
      </c>
      <c r="AC27" s="492">
        <f>RANK($AB27,$AB$27:$AB$46)</f>
        <v>4</v>
      </c>
    </row>
    <row r="28" spans="1:30" ht="39" customHeight="1" thickBot="1">
      <c r="A28" s="497"/>
      <c r="B28" s="531"/>
      <c r="C28" s="541"/>
      <c r="D28" s="500"/>
      <c r="E28" s="520" t="s">
        <v>210</v>
      </c>
      <c r="F28" s="520"/>
      <c r="G28" s="520" t="s">
        <v>303</v>
      </c>
      <c r="H28" s="520"/>
      <c r="I28" s="520"/>
      <c r="J28" s="520"/>
      <c r="K28" s="566" t="s">
        <v>171</v>
      </c>
      <c r="L28" s="566"/>
      <c r="M28" s="520"/>
      <c r="N28" s="520"/>
      <c r="O28" s="520" t="s">
        <v>210</v>
      </c>
      <c r="P28" s="520"/>
      <c r="Q28" s="520" t="s">
        <v>171</v>
      </c>
      <c r="R28" s="520"/>
      <c r="S28" s="520" t="s">
        <v>171</v>
      </c>
      <c r="T28" s="520"/>
      <c r="U28" s="520" t="s">
        <v>290</v>
      </c>
      <c r="V28" s="528"/>
      <c r="W28" s="525"/>
      <c r="X28" s="526"/>
      <c r="Y28" s="527"/>
      <c r="Z28" s="514"/>
      <c r="AA28" s="488"/>
      <c r="AB28" s="547"/>
      <c r="AC28" s="517"/>
    </row>
    <row r="29" spans="1:30" ht="39" customHeight="1">
      <c r="A29" s="497" t="s">
        <v>211</v>
      </c>
      <c r="B29" s="530" t="s">
        <v>232</v>
      </c>
      <c r="C29" s="368">
        <v>60</v>
      </c>
      <c r="D29" s="369">
        <v>81</v>
      </c>
      <c r="E29" s="500"/>
      <c r="F29" s="500"/>
      <c r="G29" s="446">
        <v>105</v>
      </c>
      <c r="H29" s="446">
        <v>64</v>
      </c>
      <c r="I29" s="446">
        <v>81</v>
      </c>
      <c r="J29" s="446">
        <v>65</v>
      </c>
      <c r="K29" s="446">
        <v>20</v>
      </c>
      <c r="L29" s="446">
        <v>0</v>
      </c>
      <c r="M29" s="446">
        <v>74</v>
      </c>
      <c r="N29" s="446">
        <v>73</v>
      </c>
      <c r="O29" s="446">
        <v>81</v>
      </c>
      <c r="P29" s="446">
        <v>77</v>
      </c>
      <c r="Q29" s="446">
        <v>121</v>
      </c>
      <c r="R29" s="446">
        <v>59</v>
      </c>
      <c r="S29" s="446">
        <v>96</v>
      </c>
      <c r="T29" s="446">
        <v>62</v>
      </c>
      <c r="U29" s="446">
        <v>83</v>
      </c>
      <c r="V29" s="447">
        <v>80</v>
      </c>
      <c r="W29" s="504">
        <f>(C29+G29+I29+K29+M29+S29+U29+O29+Q29)</f>
        <v>721</v>
      </c>
      <c r="X29" s="506">
        <f>(D29+H29+J29+L29+N29+T29+V29+P29+R29)</f>
        <v>561</v>
      </c>
      <c r="Y29" s="508">
        <f>W29/X29</f>
        <v>1.285204991087344</v>
      </c>
      <c r="Z29" s="510">
        <f>COUNTIF(C29:V30,"○")</f>
        <v>8</v>
      </c>
      <c r="AA29" s="515">
        <f>COUNTIF(C29:V30,"×")</f>
        <v>1</v>
      </c>
      <c r="AB29" s="546">
        <f>Z29*2+AA29*1</f>
        <v>17</v>
      </c>
      <c r="AC29" s="492">
        <f t="shared" ref="AC29" si="0">RANK($AB29,$AB$27:$AB$46)</f>
        <v>1</v>
      </c>
    </row>
    <row r="30" spans="1:30" ht="39" customHeight="1" thickBot="1">
      <c r="A30" s="497"/>
      <c r="B30" s="531"/>
      <c r="C30" s="518" t="s">
        <v>215</v>
      </c>
      <c r="D30" s="520"/>
      <c r="E30" s="500"/>
      <c r="F30" s="500"/>
      <c r="G30" s="520" t="s">
        <v>171</v>
      </c>
      <c r="H30" s="520"/>
      <c r="I30" s="520" t="s">
        <v>210</v>
      </c>
      <c r="J30" s="520"/>
      <c r="K30" s="520" t="s">
        <v>171</v>
      </c>
      <c r="L30" s="520"/>
      <c r="M30" s="520" t="s">
        <v>171</v>
      </c>
      <c r="N30" s="520"/>
      <c r="O30" s="520" t="s">
        <v>210</v>
      </c>
      <c r="P30" s="520"/>
      <c r="Q30" s="520" t="s">
        <v>303</v>
      </c>
      <c r="R30" s="520"/>
      <c r="S30" s="520" t="s">
        <v>210</v>
      </c>
      <c r="T30" s="520"/>
      <c r="U30" s="520" t="s">
        <v>171</v>
      </c>
      <c r="V30" s="528"/>
      <c r="W30" s="525"/>
      <c r="X30" s="526"/>
      <c r="Y30" s="527"/>
      <c r="Z30" s="511"/>
      <c r="AA30" s="489"/>
      <c r="AB30" s="545"/>
      <c r="AC30" s="517"/>
    </row>
    <row r="31" spans="1:30" ht="39" customHeight="1">
      <c r="A31" s="497" t="s">
        <v>213</v>
      </c>
      <c r="B31" s="530" t="s">
        <v>233</v>
      </c>
      <c r="C31" s="368">
        <v>69</v>
      </c>
      <c r="D31" s="374">
        <v>101</v>
      </c>
      <c r="E31" s="369">
        <v>64</v>
      </c>
      <c r="F31" s="369">
        <v>105</v>
      </c>
      <c r="G31" s="500"/>
      <c r="H31" s="500"/>
      <c r="I31" s="446">
        <v>74</v>
      </c>
      <c r="J31" s="446">
        <v>77</v>
      </c>
      <c r="K31" s="446">
        <v>74</v>
      </c>
      <c r="L31" s="446">
        <v>51</v>
      </c>
      <c r="M31" s="446">
        <v>40</v>
      </c>
      <c r="N31" s="446">
        <v>56</v>
      </c>
      <c r="O31" s="446">
        <v>89</v>
      </c>
      <c r="P31" s="446">
        <v>91</v>
      </c>
      <c r="Q31" s="446">
        <v>92</v>
      </c>
      <c r="R31" s="446">
        <v>49</v>
      </c>
      <c r="S31" s="446">
        <v>89</v>
      </c>
      <c r="T31" s="446">
        <v>59</v>
      </c>
      <c r="U31" s="446">
        <v>73</v>
      </c>
      <c r="V31" s="447">
        <v>84</v>
      </c>
      <c r="W31" s="504">
        <f>(C31+E31+I31+K31+M31+S31+U31+O31+Q31)</f>
        <v>664</v>
      </c>
      <c r="X31" s="506">
        <f>(D31+F31+J31+L31+N31+T31+V31+P31+R31)</f>
        <v>673</v>
      </c>
      <c r="Y31" s="508">
        <f>W31/X31</f>
        <v>0.98662704309063898</v>
      </c>
      <c r="Z31" s="514">
        <f>COUNTIF(C31:V32,"○")</f>
        <v>4</v>
      </c>
      <c r="AA31" s="488">
        <f>COUNTIF(C31:V32,"×")</f>
        <v>5</v>
      </c>
      <c r="AB31" s="544">
        <f>Z31*2+AA31*1</f>
        <v>13</v>
      </c>
      <c r="AC31" s="492">
        <f t="shared" ref="AC31" si="1">RANK($AB31,$AB$27:$AB$46)</f>
        <v>4</v>
      </c>
    </row>
    <row r="32" spans="1:30" ht="39" customHeight="1" thickBot="1">
      <c r="A32" s="497"/>
      <c r="B32" s="531"/>
      <c r="C32" s="518" t="s">
        <v>215</v>
      </c>
      <c r="D32" s="519"/>
      <c r="E32" s="520" t="s">
        <v>290</v>
      </c>
      <c r="F32" s="520"/>
      <c r="G32" s="500"/>
      <c r="H32" s="500"/>
      <c r="I32" s="520" t="s">
        <v>290</v>
      </c>
      <c r="J32" s="520"/>
      <c r="K32" s="520" t="s">
        <v>303</v>
      </c>
      <c r="L32" s="520"/>
      <c r="M32" s="520" t="s">
        <v>210</v>
      </c>
      <c r="N32" s="520"/>
      <c r="O32" s="520" t="s">
        <v>215</v>
      </c>
      <c r="P32" s="520"/>
      <c r="Q32" s="520" t="s">
        <v>172</v>
      </c>
      <c r="R32" s="520"/>
      <c r="S32" s="520" t="s">
        <v>210</v>
      </c>
      <c r="T32" s="520"/>
      <c r="U32" s="520" t="s">
        <v>215</v>
      </c>
      <c r="V32" s="528"/>
      <c r="W32" s="525"/>
      <c r="X32" s="526"/>
      <c r="Y32" s="527"/>
      <c r="Z32" s="514"/>
      <c r="AA32" s="488"/>
      <c r="AB32" s="547"/>
      <c r="AC32" s="517"/>
    </row>
    <row r="33" spans="1:29" ht="39" customHeight="1">
      <c r="A33" s="497" t="s">
        <v>216</v>
      </c>
      <c r="B33" s="530" t="s">
        <v>234</v>
      </c>
      <c r="C33" s="368"/>
      <c r="D33" s="374"/>
      <c r="E33" s="369">
        <v>65</v>
      </c>
      <c r="F33" s="369">
        <v>81</v>
      </c>
      <c r="G33" s="369">
        <v>77</v>
      </c>
      <c r="H33" s="369">
        <v>74</v>
      </c>
      <c r="I33" s="500"/>
      <c r="J33" s="500"/>
      <c r="K33" s="446">
        <v>137</v>
      </c>
      <c r="L33" s="446">
        <v>39</v>
      </c>
      <c r="M33" s="446">
        <v>78</v>
      </c>
      <c r="N33" s="446">
        <v>75</v>
      </c>
      <c r="O33" s="446">
        <v>80</v>
      </c>
      <c r="P33" s="446">
        <v>79</v>
      </c>
      <c r="Q33" s="446">
        <v>96</v>
      </c>
      <c r="R33" s="446">
        <v>58</v>
      </c>
      <c r="S33" s="446">
        <v>121</v>
      </c>
      <c r="T33" s="446">
        <v>52</v>
      </c>
      <c r="U33" s="446">
        <v>44</v>
      </c>
      <c r="V33" s="447">
        <v>100</v>
      </c>
      <c r="W33" s="504">
        <f>(C33+G33+E33+K33+M33+S33+U33+O33+Q33)</f>
        <v>698</v>
      </c>
      <c r="X33" s="506">
        <f>(D33+F33+H33+L33+N33+T33+V33+P33+R33)</f>
        <v>558</v>
      </c>
      <c r="Y33" s="508">
        <f>W33/X33</f>
        <v>1.2508960573476702</v>
      </c>
      <c r="Z33" s="510">
        <f>COUNTIF(C33:V34,"○")</f>
        <v>6</v>
      </c>
      <c r="AA33" s="515">
        <f>COUNTIF(C33:V34,"×")</f>
        <v>2</v>
      </c>
      <c r="AB33" s="546">
        <f>Z33*2+AA33*1</f>
        <v>14</v>
      </c>
      <c r="AC33" s="492">
        <f t="shared" ref="AC33" si="2">RANK($AB33,$AB$27:$AB$46)</f>
        <v>2</v>
      </c>
    </row>
    <row r="34" spans="1:29" ht="39" customHeight="1" thickBot="1">
      <c r="A34" s="497"/>
      <c r="B34" s="531"/>
      <c r="C34" s="518"/>
      <c r="D34" s="519"/>
      <c r="E34" s="520" t="s">
        <v>215</v>
      </c>
      <c r="F34" s="520"/>
      <c r="G34" s="520" t="s">
        <v>171</v>
      </c>
      <c r="H34" s="520"/>
      <c r="I34" s="500"/>
      <c r="J34" s="500"/>
      <c r="K34" s="520" t="s">
        <v>171</v>
      </c>
      <c r="L34" s="520"/>
      <c r="M34" s="520" t="s">
        <v>171</v>
      </c>
      <c r="N34" s="520"/>
      <c r="O34" s="520" t="s">
        <v>171</v>
      </c>
      <c r="P34" s="520"/>
      <c r="Q34" s="520" t="s">
        <v>210</v>
      </c>
      <c r="R34" s="520"/>
      <c r="S34" s="520" t="s">
        <v>171</v>
      </c>
      <c r="T34" s="520"/>
      <c r="U34" s="520" t="s">
        <v>304</v>
      </c>
      <c r="V34" s="528"/>
      <c r="W34" s="525"/>
      <c r="X34" s="526"/>
      <c r="Y34" s="527"/>
      <c r="Z34" s="511"/>
      <c r="AA34" s="489"/>
      <c r="AB34" s="545"/>
      <c r="AC34" s="517"/>
    </row>
    <row r="35" spans="1:29" ht="39" customHeight="1">
      <c r="A35" s="497" t="s">
        <v>218</v>
      </c>
      <c r="B35" s="530" t="s">
        <v>235</v>
      </c>
      <c r="C35" s="368">
        <v>0</v>
      </c>
      <c r="D35" s="374">
        <v>20</v>
      </c>
      <c r="E35" s="369">
        <v>0</v>
      </c>
      <c r="F35" s="369">
        <v>20</v>
      </c>
      <c r="G35" s="369">
        <v>51</v>
      </c>
      <c r="H35" s="369">
        <v>74</v>
      </c>
      <c r="I35" s="369">
        <v>39</v>
      </c>
      <c r="J35" s="369">
        <v>137</v>
      </c>
      <c r="K35" s="500"/>
      <c r="L35" s="500"/>
      <c r="M35" s="446"/>
      <c r="N35" s="446"/>
      <c r="O35" s="446">
        <v>39</v>
      </c>
      <c r="P35" s="446">
        <v>109</v>
      </c>
      <c r="Q35" s="446">
        <v>44</v>
      </c>
      <c r="R35" s="446">
        <v>65</v>
      </c>
      <c r="S35" s="446">
        <v>63</v>
      </c>
      <c r="T35" s="446">
        <v>59</v>
      </c>
      <c r="U35" s="446">
        <v>28</v>
      </c>
      <c r="V35" s="447">
        <v>117</v>
      </c>
      <c r="W35" s="504">
        <f>(C35+G35+I35+E35+M35+S35+U35+O35+Q35)</f>
        <v>264</v>
      </c>
      <c r="X35" s="506">
        <f>(D35+F35+H35+J35+N35+T35+V35+P35+R35)</f>
        <v>601</v>
      </c>
      <c r="Y35" s="508">
        <f>W35/X35</f>
        <v>0.43926788685524126</v>
      </c>
      <c r="Z35" s="514">
        <f>COUNTIF(C35:V36,"○")</f>
        <v>1</v>
      </c>
      <c r="AA35" s="488">
        <f>COUNTIF(C35:V36,"×")</f>
        <v>7</v>
      </c>
      <c r="AB35" s="544">
        <f>Z35*2+AA35*1</f>
        <v>9</v>
      </c>
      <c r="AC35" s="492">
        <f t="shared" ref="AC35" si="3">RANK($AB35,$AB$27:$AB$46)</f>
        <v>8</v>
      </c>
    </row>
    <row r="36" spans="1:29" ht="39" customHeight="1" thickBot="1">
      <c r="A36" s="497"/>
      <c r="B36" s="531"/>
      <c r="C36" s="518" t="s">
        <v>290</v>
      </c>
      <c r="D36" s="519"/>
      <c r="E36" s="520" t="s">
        <v>290</v>
      </c>
      <c r="F36" s="520"/>
      <c r="G36" s="520" t="s">
        <v>287</v>
      </c>
      <c r="H36" s="520"/>
      <c r="I36" s="520" t="s">
        <v>290</v>
      </c>
      <c r="J36" s="520"/>
      <c r="K36" s="500"/>
      <c r="L36" s="500"/>
      <c r="M36" s="520"/>
      <c r="N36" s="520"/>
      <c r="O36" s="520" t="s">
        <v>290</v>
      </c>
      <c r="P36" s="520"/>
      <c r="Q36" s="520" t="s">
        <v>290</v>
      </c>
      <c r="R36" s="520"/>
      <c r="S36" s="520" t="s">
        <v>303</v>
      </c>
      <c r="T36" s="520"/>
      <c r="U36" s="520" t="s">
        <v>287</v>
      </c>
      <c r="V36" s="528"/>
      <c r="W36" s="525"/>
      <c r="X36" s="526"/>
      <c r="Y36" s="527"/>
      <c r="Z36" s="514"/>
      <c r="AA36" s="488"/>
      <c r="AB36" s="547"/>
      <c r="AC36" s="517"/>
    </row>
    <row r="37" spans="1:29" ht="39" customHeight="1">
      <c r="A37" s="497" t="s">
        <v>220</v>
      </c>
      <c r="B37" s="498" t="s">
        <v>236</v>
      </c>
      <c r="C37" s="368"/>
      <c r="D37" s="374"/>
      <c r="E37" s="369">
        <v>73</v>
      </c>
      <c r="F37" s="369">
        <v>74</v>
      </c>
      <c r="G37" s="369">
        <v>56</v>
      </c>
      <c r="H37" s="369">
        <v>40</v>
      </c>
      <c r="I37" s="369">
        <v>75</v>
      </c>
      <c r="J37" s="369">
        <v>78</v>
      </c>
      <c r="K37" s="369"/>
      <c r="L37" s="369"/>
      <c r="M37" s="500"/>
      <c r="N37" s="500"/>
      <c r="O37" s="446">
        <v>0</v>
      </c>
      <c r="P37" s="446">
        <v>0</v>
      </c>
      <c r="Q37" s="446">
        <v>113</v>
      </c>
      <c r="R37" s="446">
        <v>41</v>
      </c>
      <c r="S37" s="446">
        <v>88</v>
      </c>
      <c r="T37" s="446">
        <v>34</v>
      </c>
      <c r="U37" s="446">
        <v>57</v>
      </c>
      <c r="V37" s="447">
        <v>81</v>
      </c>
      <c r="W37" s="504">
        <f>(C37+G37+I37+K37+E37+S37+U37+O37+Q37)</f>
        <v>462</v>
      </c>
      <c r="X37" s="506">
        <f>(D37+F37+H37+J37+L37+T37+V37+P37+R37)</f>
        <v>348</v>
      </c>
      <c r="Y37" s="508">
        <f>W37/X37</f>
        <v>1.3275862068965518</v>
      </c>
      <c r="Z37" s="510">
        <f>COUNTIF(C37:V38,"○")</f>
        <v>3</v>
      </c>
      <c r="AA37" s="515">
        <f>COUNTIF(C37:V38,"×")</f>
        <v>3</v>
      </c>
      <c r="AB37" s="546">
        <f>Z37*2+AA37*1</f>
        <v>9</v>
      </c>
      <c r="AC37" s="492">
        <f t="shared" ref="AC37" si="4">RANK($AB37,$AB$27:$AB$46)</f>
        <v>8</v>
      </c>
    </row>
    <row r="38" spans="1:29" ht="39" customHeight="1" thickBot="1">
      <c r="A38" s="497"/>
      <c r="B38" s="498"/>
      <c r="C38" s="518"/>
      <c r="D38" s="519"/>
      <c r="E38" s="520" t="s">
        <v>290</v>
      </c>
      <c r="F38" s="520"/>
      <c r="G38" s="520" t="s">
        <v>210</v>
      </c>
      <c r="H38" s="520"/>
      <c r="I38" s="520" t="s">
        <v>287</v>
      </c>
      <c r="J38" s="520"/>
      <c r="K38" s="520"/>
      <c r="L38" s="520"/>
      <c r="M38" s="500"/>
      <c r="N38" s="500"/>
      <c r="O38" s="520"/>
      <c r="P38" s="520"/>
      <c r="Q38" s="520" t="s">
        <v>171</v>
      </c>
      <c r="R38" s="520"/>
      <c r="S38" s="520" t="s">
        <v>210</v>
      </c>
      <c r="T38" s="520"/>
      <c r="U38" s="520" t="s">
        <v>290</v>
      </c>
      <c r="V38" s="528"/>
      <c r="W38" s="525"/>
      <c r="X38" s="526"/>
      <c r="Y38" s="527"/>
      <c r="Z38" s="511"/>
      <c r="AA38" s="489"/>
      <c r="AB38" s="545"/>
      <c r="AC38" s="517"/>
    </row>
    <row r="39" spans="1:29" ht="39" customHeight="1">
      <c r="A39" s="497" t="s">
        <v>222</v>
      </c>
      <c r="B39" s="512" t="s">
        <v>237</v>
      </c>
      <c r="C39" s="368">
        <v>73</v>
      </c>
      <c r="D39" s="374">
        <v>86</v>
      </c>
      <c r="E39" s="369">
        <v>77</v>
      </c>
      <c r="F39" s="369">
        <v>81</v>
      </c>
      <c r="G39" s="369">
        <v>91</v>
      </c>
      <c r="H39" s="369">
        <v>89</v>
      </c>
      <c r="I39" s="369">
        <v>79</v>
      </c>
      <c r="J39" s="369">
        <v>80</v>
      </c>
      <c r="K39" s="369">
        <v>109</v>
      </c>
      <c r="L39" s="369">
        <v>39</v>
      </c>
      <c r="M39" s="369">
        <v>0</v>
      </c>
      <c r="N39" s="369">
        <v>0</v>
      </c>
      <c r="O39" s="521"/>
      <c r="P39" s="522"/>
      <c r="Q39" s="446">
        <v>112</v>
      </c>
      <c r="R39" s="446">
        <v>54</v>
      </c>
      <c r="S39" s="446">
        <v>81</v>
      </c>
      <c r="T39" s="446">
        <v>55</v>
      </c>
      <c r="U39" s="446">
        <v>84</v>
      </c>
      <c r="V39" s="447">
        <v>77</v>
      </c>
      <c r="W39" s="504">
        <f>(C39+G39+I39+K39+E39+S39+U39+M39+Q39)</f>
        <v>706</v>
      </c>
      <c r="X39" s="506">
        <f>(D39+F39+H39+J39+L39+T39+V39+N39+R39)</f>
        <v>561</v>
      </c>
      <c r="Y39" s="508">
        <f>W39/X39</f>
        <v>1.2584670231729056</v>
      </c>
      <c r="Z39" s="510">
        <f>COUNTIF(C39:V40,"○")</f>
        <v>5</v>
      </c>
      <c r="AA39" s="515">
        <f>COUNTIF(C39:V40,"×")</f>
        <v>3</v>
      </c>
      <c r="AB39" s="546">
        <f>Z39*2+AA39*1</f>
        <v>13</v>
      </c>
      <c r="AC39" s="492">
        <f t="shared" ref="AC39" si="5">RANK($AB39,$AB$27:$AB$46)</f>
        <v>4</v>
      </c>
    </row>
    <row r="40" spans="1:29" ht="39" customHeight="1" thickBot="1">
      <c r="A40" s="497"/>
      <c r="B40" s="513"/>
      <c r="C40" s="518" t="s">
        <v>215</v>
      </c>
      <c r="D40" s="519"/>
      <c r="E40" s="520" t="s">
        <v>215</v>
      </c>
      <c r="F40" s="520"/>
      <c r="G40" s="520" t="s">
        <v>210</v>
      </c>
      <c r="H40" s="520"/>
      <c r="I40" s="520" t="s">
        <v>287</v>
      </c>
      <c r="J40" s="520"/>
      <c r="K40" s="520" t="s">
        <v>171</v>
      </c>
      <c r="L40" s="520"/>
      <c r="M40" s="520"/>
      <c r="N40" s="520"/>
      <c r="O40" s="523"/>
      <c r="P40" s="524"/>
      <c r="Q40" s="520" t="s">
        <v>210</v>
      </c>
      <c r="R40" s="520"/>
      <c r="S40" s="520" t="s">
        <v>171</v>
      </c>
      <c r="T40" s="520"/>
      <c r="U40" s="520" t="s">
        <v>303</v>
      </c>
      <c r="V40" s="528"/>
      <c r="W40" s="525"/>
      <c r="X40" s="526"/>
      <c r="Y40" s="527"/>
      <c r="Z40" s="511"/>
      <c r="AA40" s="489"/>
      <c r="AB40" s="545"/>
      <c r="AC40" s="517"/>
    </row>
    <row r="41" spans="1:29" ht="39" customHeight="1">
      <c r="A41" s="497" t="s">
        <v>224</v>
      </c>
      <c r="B41" s="512" t="s">
        <v>238</v>
      </c>
      <c r="C41" s="368">
        <v>31</v>
      </c>
      <c r="D41" s="374">
        <v>120</v>
      </c>
      <c r="E41" s="369">
        <v>59</v>
      </c>
      <c r="F41" s="369">
        <v>121</v>
      </c>
      <c r="G41" s="369">
        <v>49</v>
      </c>
      <c r="H41" s="369">
        <v>92</v>
      </c>
      <c r="I41" s="369">
        <v>58</v>
      </c>
      <c r="J41" s="369">
        <v>96</v>
      </c>
      <c r="K41" s="369">
        <v>65</v>
      </c>
      <c r="L41" s="369">
        <v>44</v>
      </c>
      <c r="M41" s="369">
        <v>41</v>
      </c>
      <c r="N41" s="369">
        <v>113</v>
      </c>
      <c r="O41" s="369">
        <v>54</v>
      </c>
      <c r="P41" s="369">
        <v>112</v>
      </c>
      <c r="Q41" s="521"/>
      <c r="R41" s="522"/>
      <c r="S41" s="446">
        <v>74</v>
      </c>
      <c r="T41" s="446">
        <v>85</v>
      </c>
      <c r="U41" s="446">
        <v>0</v>
      </c>
      <c r="V41" s="447">
        <v>0</v>
      </c>
      <c r="W41" s="504">
        <f>(C41+G41+I41+K41+E41+S41+U41+M41+O41)</f>
        <v>431</v>
      </c>
      <c r="X41" s="506">
        <f>(D41+F41+H41+J41+L41+T41+V41+N41+P41)</f>
        <v>783</v>
      </c>
      <c r="Y41" s="508">
        <f>W41/X41</f>
        <v>0.55044699872286074</v>
      </c>
      <c r="Z41" s="510">
        <f>COUNTIF(C41:V42,"○")</f>
        <v>1</v>
      </c>
      <c r="AA41" s="515">
        <f>COUNTIF(C41:V42,"×")</f>
        <v>7</v>
      </c>
      <c r="AB41" s="546">
        <f>Z41*2+AA41*1</f>
        <v>9</v>
      </c>
      <c r="AC41" s="492">
        <f t="shared" ref="AC41" si="6">RANK($AB41,$AB$27:$AB$46)</f>
        <v>8</v>
      </c>
    </row>
    <row r="42" spans="1:29" ht="39" customHeight="1" thickBot="1">
      <c r="A42" s="497"/>
      <c r="B42" s="513"/>
      <c r="C42" s="518" t="s">
        <v>290</v>
      </c>
      <c r="D42" s="519"/>
      <c r="E42" s="520" t="s">
        <v>304</v>
      </c>
      <c r="F42" s="520"/>
      <c r="G42" s="520" t="s">
        <v>287</v>
      </c>
      <c r="H42" s="520"/>
      <c r="I42" s="520" t="s">
        <v>215</v>
      </c>
      <c r="J42" s="520"/>
      <c r="K42" s="520" t="s">
        <v>171</v>
      </c>
      <c r="L42" s="520"/>
      <c r="M42" s="520" t="s">
        <v>290</v>
      </c>
      <c r="N42" s="520"/>
      <c r="O42" s="520" t="s">
        <v>215</v>
      </c>
      <c r="P42" s="520"/>
      <c r="Q42" s="523"/>
      <c r="R42" s="524"/>
      <c r="S42" s="520" t="s">
        <v>304</v>
      </c>
      <c r="T42" s="520"/>
      <c r="U42" s="520"/>
      <c r="V42" s="528"/>
      <c r="W42" s="525"/>
      <c r="X42" s="526"/>
      <c r="Y42" s="527"/>
      <c r="Z42" s="511"/>
      <c r="AA42" s="489"/>
      <c r="AB42" s="545"/>
      <c r="AC42" s="517"/>
    </row>
    <row r="43" spans="1:29" ht="39" customHeight="1">
      <c r="A43" s="497" t="s">
        <v>226</v>
      </c>
      <c r="B43" s="498" t="s">
        <v>239</v>
      </c>
      <c r="C43" s="368">
        <v>65</v>
      </c>
      <c r="D43" s="374">
        <v>81</v>
      </c>
      <c r="E43" s="369">
        <v>62</v>
      </c>
      <c r="F43" s="369">
        <v>96</v>
      </c>
      <c r="G43" s="369">
        <v>59</v>
      </c>
      <c r="H43" s="369">
        <v>89</v>
      </c>
      <c r="I43" s="369">
        <v>52</v>
      </c>
      <c r="J43" s="369">
        <v>121</v>
      </c>
      <c r="K43" s="369">
        <v>59</v>
      </c>
      <c r="L43" s="369">
        <v>63</v>
      </c>
      <c r="M43" s="369">
        <v>34</v>
      </c>
      <c r="N43" s="369">
        <v>88</v>
      </c>
      <c r="O43" s="369">
        <v>55</v>
      </c>
      <c r="P43" s="369">
        <v>81</v>
      </c>
      <c r="Q43" s="369">
        <v>85</v>
      </c>
      <c r="R43" s="369">
        <v>74</v>
      </c>
      <c r="S43" s="500"/>
      <c r="T43" s="500"/>
      <c r="U43" s="446">
        <v>62</v>
      </c>
      <c r="V43" s="447">
        <v>100</v>
      </c>
      <c r="W43" s="504">
        <f>(C43+G43+I43+K43+M43+E43+U43+O43+Q43)</f>
        <v>533</v>
      </c>
      <c r="X43" s="506">
        <f>(D43+F43+H43+J43+L43+N43+V43+P43+R43)</f>
        <v>793</v>
      </c>
      <c r="Y43" s="508">
        <f>W43/X43</f>
        <v>0.67213114754098358</v>
      </c>
      <c r="Z43" s="514">
        <f>COUNTIF(C43:V44,"○")</f>
        <v>1</v>
      </c>
      <c r="AA43" s="488">
        <f>COUNTIF(C43:V44,"×")</f>
        <v>8</v>
      </c>
      <c r="AB43" s="544">
        <f>Z43*2+AA43*1</f>
        <v>10</v>
      </c>
      <c r="AC43" s="492">
        <f t="shared" ref="AC43" si="7">RANK($AB43,$AB$27:$AB$46)</f>
        <v>7</v>
      </c>
    </row>
    <row r="44" spans="1:29" ht="39" customHeight="1" thickBot="1">
      <c r="A44" s="497"/>
      <c r="B44" s="498"/>
      <c r="C44" s="518" t="s">
        <v>290</v>
      </c>
      <c r="D44" s="519"/>
      <c r="E44" s="520" t="s">
        <v>215</v>
      </c>
      <c r="F44" s="520"/>
      <c r="G44" s="520" t="s">
        <v>215</v>
      </c>
      <c r="H44" s="520"/>
      <c r="I44" s="520" t="s">
        <v>290</v>
      </c>
      <c r="J44" s="520"/>
      <c r="K44" s="520" t="s">
        <v>304</v>
      </c>
      <c r="L44" s="520"/>
      <c r="M44" s="520" t="s">
        <v>215</v>
      </c>
      <c r="N44" s="520"/>
      <c r="O44" s="520" t="s">
        <v>290</v>
      </c>
      <c r="P44" s="520"/>
      <c r="Q44" s="520" t="s">
        <v>303</v>
      </c>
      <c r="R44" s="520"/>
      <c r="S44" s="500"/>
      <c r="T44" s="500"/>
      <c r="U44" s="520" t="s">
        <v>215</v>
      </c>
      <c r="V44" s="528"/>
      <c r="W44" s="525"/>
      <c r="X44" s="526"/>
      <c r="Y44" s="527"/>
      <c r="Z44" s="514"/>
      <c r="AA44" s="488"/>
      <c r="AB44" s="547"/>
      <c r="AC44" s="517"/>
    </row>
    <row r="45" spans="1:29" ht="39" customHeight="1">
      <c r="A45" s="497" t="s">
        <v>228</v>
      </c>
      <c r="B45" s="498" t="s">
        <v>240</v>
      </c>
      <c r="C45" s="368">
        <v>75</v>
      </c>
      <c r="D45" s="374">
        <v>44</v>
      </c>
      <c r="E45" s="369">
        <v>80</v>
      </c>
      <c r="F45" s="369">
        <v>83</v>
      </c>
      <c r="G45" s="369">
        <v>84</v>
      </c>
      <c r="H45" s="369">
        <v>73</v>
      </c>
      <c r="I45" s="369">
        <v>100</v>
      </c>
      <c r="J45" s="369">
        <v>44</v>
      </c>
      <c r="K45" s="369">
        <v>117</v>
      </c>
      <c r="L45" s="369">
        <v>28</v>
      </c>
      <c r="M45" s="369">
        <v>81</v>
      </c>
      <c r="N45" s="369">
        <v>57</v>
      </c>
      <c r="O45" s="369">
        <v>77</v>
      </c>
      <c r="P45" s="369">
        <v>84</v>
      </c>
      <c r="Q45" s="369">
        <v>0</v>
      </c>
      <c r="R45" s="369">
        <v>0</v>
      </c>
      <c r="S45" s="369">
        <v>100</v>
      </c>
      <c r="T45" s="369">
        <v>62</v>
      </c>
      <c r="U45" s="500"/>
      <c r="V45" s="501"/>
      <c r="W45" s="504">
        <f>(C45+G45+I45+K45+M45+S45+E45+O45+Q45)</f>
        <v>714</v>
      </c>
      <c r="X45" s="506">
        <f>(D45+F45+H45+J45+L45+N45+T45+P45+R45)</f>
        <v>475</v>
      </c>
      <c r="Y45" s="508">
        <f>W45/X45</f>
        <v>1.503157894736842</v>
      </c>
      <c r="Z45" s="510">
        <f>COUNTIF(C45:V46,"○")</f>
        <v>6</v>
      </c>
      <c r="AA45" s="515">
        <f>COUNTIF(C45:V46,"×")</f>
        <v>2</v>
      </c>
      <c r="AB45" s="546">
        <f>Z45*2+AA45*1</f>
        <v>14</v>
      </c>
      <c r="AC45" s="492">
        <f t="shared" ref="AC45" si="8">RANK($AB45,$AB$27:$AB$46)</f>
        <v>2</v>
      </c>
    </row>
    <row r="46" spans="1:29" s="353" customFormat="1" ht="39" customHeight="1" thickBot="1">
      <c r="A46" s="497"/>
      <c r="B46" s="499"/>
      <c r="C46" s="494" t="s">
        <v>171</v>
      </c>
      <c r="D46" s="495"/>
      <c r="E46" s="496" t="s">
        <v>287</v>
      </c>
      <c r="F46" s="496"/>
      <c r="G46" s="496" t="s">
        <v>210</v>
      </c>
      <c r="H46" s="496"/>
      <c r="I46" s="496" t="s">
        <v>210</v>
      </c>
      <c r="J46" s="496"/>
      <c r="K46" s="496" t="s">
        <v>172</v>
      </c>
      <c r="L46" s="496"/>
      <c r="M46" s="496" t="s">
        <v>171</v>
      </c>
      <c r="N46" s="496"/>
      <c r="O46" s="496" t="s">
        <v>215</v>
      </c>
      <c r="P46" s="496"/>
      <c r="Q46" s="496"/>
      <c r="R46" s="496"/>
      <c r="S46" s="496" t="s">
        <v>210</v>
      </c>
      <c r="T46" s="496"/>
      <c r="U46" s="502"/>
      <c r="V46" s="503"/>
      <c r="W46" s="505"/>
      <c r="X46" s="507"/>
      <c r="Y46" s="509"/>
      <c r="Z46" s="511"/>
      <c r="AA46" s="489"/>
      <c r="AB46" s="545"/>
      <c r="AC46" s="493"/>
    </row>
    <row r="47" spans="1:29" s="353" customFormat="1" ht="17.100000000000001" customHeight="1">
      <c r="A47" s="354"/>
      <c r="B47" s="354"/>
      <c r="C47" s="354"/>
      <c r="D47" s="354"/>
      <c r="E47" s="354"/>
      <c r="F47" s="354"/>
      <c r="G47" s="354"/>
      <c r="H47" s="354"/>
      <c r="I47" s="354"/>
      <c r="J47" s="354"/>
      <c r="K47" s="354"/>
    </row>
    <row r="48" spans="1:29" ht="30" customHeight="1" thickBot="1">
      <c r="A48" s="542" t="s">
        <v>241</v>
      </c>
      <c r="B48" s="542"/>
      <c r="C48" s="371"/>
      <c r="F48" s="354"/>
      <c r="G48" s="354"/>
      <c r="H48" s="354"/>
      <c r="I48" s="354"/>
      <c r="J48" s="354"/>
      <c r="K48" s="354"/>
      <c r="L48" s="354"/>
      <c r="M48" s="354"/>
    </row>
    <row r="49" spans="1:27" s="353" customFormat="1" ht="35.25" thickBot="1">
      <c r="A49" s="355" t="s">
        <v>199</v>
      </c>
      <c r="B49" s="356" t="s">
        <v>200</v>
      </c>
      <c r="C49" s="552" t="str">
        <f>B50</f>
        <v>国学</v>
      </c>
      <c r="D49" s="551"/>
      <c r="E49" s="550" t="str">
        <f>B52</f>
        <v>経大</v>
      </c>
      <c r="F49" s="551"/>
      <c r="G49" s="550" t="str">
        <f>B54</f>
        <v>文化</v>
      </c>
      <c r="H49" s="551"/>
      <c r="I49" s="550" t="str">
        <f>B56</f>
        <v>市立</v>
      </c>
      <c r="J49" s="551"/>
      <c r="K49" s="550" t="str">
        <f>B58</f>
        <v>県庄原</v>
      </c>
      <c r="L49" s="551"/>
      <c r="M49" s="550" t="str">
        <f>B60</f>
        <v>県広島</v>
      </c>
      <c r="N49" s="551"/>
      <c r="O49" s="550" t="str">
        <f>B62</f>
        <v>広大教</v>
      </c>
      <c r="P49" s="551"/>
      <c r="Q49" s="550" t="str">
        <f>B64</f>
        <v>日赤</v>
      </c>
      <c r="R49" s="551"/>
      <c r="S49" s="550" t="str">
        <f>B66</f>
        <v>修大法B</v>
      </c>
      <c r="T49" s="551"/>
      <c r="U49" s="357" t="s">
        <v>201</v>
      </c>
      <c r="V49" s="372" t="s">
        <v>202</v>
      </c>
      <c r="W49" s="373" t="s">
        <v>203</v>
      </c>
      <c r="X49" s="360" t="s">
        <v>204</v>
      </c>
      <c r="Y49" s="361" t="s">
        <v>205</v>
      </c>
      <c r="Z49" s="362" t="s">
        <v>206</v>
      </c>
      <c r="AA49" s="363" t="s">
        <v>207</v>
      </c>
    </row>
    <row r="50" spans="1:27" s="353" customFormat="1" ht="39" customHeight="1">
      <c r="A50" s="497" t="s">
        <v>208</v>
      </c>
      <c r="B50" s="538" t="s">
        <v>242</v>
      </c>
      <c r="C50" s="539"/>
      <c r="D50" s="540"/>
      <c r="E50" s="365">
        <v>84</v>
      </c>
      <c r="F50" s="365">
        <v>90</v>
      </c>
      <c r="G50" s="365"/>
      <c r="H50" s="365"/>
      <c r="I50" s="365">
        <v>59</v>
      </c>
      <c r="J50" s="365">
        <v>83</v>
      </c>
      <c r="K50" s="365">
        <v>64</v>
      </c>
      <c r="L50" s="365">
        <v>62</v>
      </c>
      <c r="M50" s="365">
        <v>75</v>
      </c>
      <c r="N50" s="365">
        <v>71</v>
      </c>
      <c r="O50" s="365">
        <v>64</v>
      </c>
      <c r="P50" s="365">
        <v>66</v>
      </c>
      <c r="Q50" s="365">
        <v>20</v>
      </c>
      <c r="R50" s="365">
        <v>0</v>
      </c>
      <c r="S50" s="365">
        <v>68</v>
      </c>
      <c r="T50" s="366">
        <v>61</v>
      </c>
      <c r="U50" s="533">
        <f>(E50+G50+I50+K50+M50+O50+Q50+S50)</f>
        <v>434</v>
      </c>
      <c r="V50" s="534">
        <f>(F50+H50+J50+L50+N50+P50+R50+T50)</f>
        <v>433</v>
      </c>
      <c r="W50" s="548">
        <f>U50/V50</f>
        <v>1.002309468822171</v>
      </c>
      <c r="X50" s="510">
        <f>COUNTIF(C50:T51,"○")</f>
        <v>4</v>
      </c>
      <c r="Y50" s="515">
        <f>COUNTIF(C50:T51,"×")</f>
        <v>3</v>
      </c>
      <c r="Z50" s="546">
        <f>X50*2+Y50*1</f>
        <v>11</v>
      </c>
      <c r="AA50" s="492">
        <f>RANK($Z50,$Z$50:$Z$67)</f>
        <v>4</v>
      </c>
    </row>
    <row r="51" spans="1:27" s="353" customFormat="1" ht="39" customHeight="1" thickBot="1">
      <c r="A51" s="497"/>
      <c r="B51" s="531"/>
      <c r="C51" s="541"/>
      <c r="D51" s="500"/>
      <c r="E51" s="520" t="s">
        <v>290</v>
      </c>
      <c r="F51" s="520"/>
      <c r="G51" s="520"/>
      <c r="H51" s="520"/>
      <c r="I51" s="520" t="s">
        <v>287</v>
      </c>
      <c r="J51" s="520"/>
      <c r="K51" s="520" t="s">
        <v>172</v>
      </c>
      <c r="L51" s="520"/>
      <c r="M51" s="520" t="s">
        <v>303</v>
      </c>
      <c r="N51" s="520"/>
      <c r="O51" s="520" t="s">
        <v>290</v>
      </c>
      <c r="P51" s="520"/>
      <c r="Q51" s="520" t="s">
        <v>171</v>
      </c>
      <c r="R51" s="520"/>
      <c r="S51" s="520" t="s">
        <v>171</v>
      </c>
      <c r="T51" s="528"/>
      <c r="U51" s="525"/>
      <c r="V51" s="526"/>
      <c r="W51" s="549"/>
      <c r="X51" s="514"/>
      <c r="Y51" s="488"/>
      <c r="Z51" s="547"/>
      <c r="AA51" s="517"/>
    </row>
    <row r="52" spans="1:27" s="353" customFormat="1" ht="39" customHeight="1">
      <c r="A52" s="497" t="s">
        <v>211</v>
      </c>
      <c r="B52" s="530" t="s">
        <v>243</v>
      </c>
      <c r="C52" s="368">
        <v>90</v>
      </c>
      <c r="D52" s="369">
        <v>84</v>
      </c>
      <c r="E52" s="500"/>
      <c r="F52" s="500"/>
      <c r="G52" s="446">
        <v>87</v>
      </c>
      <c r="H52" s="446">
        <v>71</v>
      </c>
      <c r="I52" s="446">
        <v>0</v>
      </c>
      <c r="J52" s="446">
        <v>0</v>
      </c>
      <c r="K52" s="446">
        <v>103</v>
      </c>
      <c r="L52" s="446">
        <v>40</v>
      </c>
      <c r="M52" s="446">
        <v>97</v>
      </c>
      <c r="N52" s="446">
        <v>40</v>
      </c>
      <c r="O52" s="446">
        <v>63</v>
      </c>
      <c r="P52" s="446">
        <v>83</v>
      </c>
      <c r="Q52" s="446">
        <v>20</v>
      </c>
      <c r="R52" s="446">
        <v>0</v>
      </c>
      <c r="S52" s="446">
        <v>103</v>
      </c>
      <c r="T52" s="447">
        <v>40</v>
      </c>
      <c r="U52" s="504">
        <f>(C52+G52+I52+K52+M52+S52+O52+Q52)</f>
        <v>563</v>
      </c>
      <c r="V52" s="506">
        <f>(D52+H52+J52+L52+N52+T52+P52+R52)</f>
        <v>358</v>
      </c>
      <c r="W52" s="508">
        <f>U52/V52</f>
        <v>1.5726256983240223</v>
      </c>
      <c r="X52" s="510">
        <f>COUNTIF(C52:T53,"○")</f>
        <v>6</v>
      </c>
      <c r="Y52" s="515">
        <f>COUNTIF(C52:T53,"×")</f>
        <v>1</v>
      </c>
      <c r="Z52" s="546">
        <f>X52*2+Y52*1</f>
        <v>13</v>
      </c>
      <c r="AA52" s="492">
        <f t="shared" ref="AA52" si="9">RANK($Z52,$Z$50:$Z$67)</f>
        <v>2</v>
      </c>
    </row>
    <row r="53" spans="1:27" s="353" customFormat="1" ht="39" customHeight="1" thickBot="1">
      <c r="A53" s="497"/>
      <c r="B53" s="531"/>
      <c r="C53" s="518" t="s">
        <v>171</v>
      </c>
      <c r="D53" s="520"/>
      <c r="E53" s="500"/>
      <c r="F53" s="500"/>
      <c r="G53" s="520" t="s">
        <v>210</v>
      </c>
      <c r="H53" s="520"/>
      <c r="I53" s="520"/>
      <c r="J53" s="520"/>
      <c r="K53" s="520" t="s">
        <v>210</v>
      </c>
      <c r="L53" s="520"/>
      <c r="M53" s="520" t="s">
        <v>171</v>
      </c>
      <c r="N53" s="520"/>
      <c r="O53" s="520" t="s">
        <v>290</v>
      </c>
      <c r="P53" s="520"/>
      <c r="Q53" s="520" t="s">
        <v>303</v>
      </c>
      <c r="R53" s="520"/>
      <c r="S53" s="520" t="s">
        <v>210</v>
      </c>
      <c r="T53" s="528"/>
      <c r="U53" s="525"/>
      <c r="V53" s="526"/>
      <c r="W53" s="527"/>
      <c r="X53" s="511"/>
      <c r="Y53" s="489"/>
      <c r="Z53" s="545"/>
      <c r="AA53" s="517"/>
    </row>
    <row r="54" spans="1:27" s="353" customFormat="1" ht="39" customHeight="1">
      <c r="A54" s="497" t="s">
        <v>213</v>
      </c>
      <c r="B54" s="530" t="s">
        <v>244</v>
      </c>
      <c r="C54" s="368"/>
      <c r="D54" s="374"/>
      <c r="E54" s="369">
        <v>71</v>
      </c>
      <c r="F54" s="369">
        <v>87</v>
      </c>
      <c r="G54" s="500"/>
      <c r="H54" s="500"/>
      <c r="I54" s="446">
        <v>20</v>
      </c>
      <c r="J54" s="446">
        <v>0</v>
      </c>
      <c r="K54" s="446">
        <v>107</v>
      </c>
      <c r="L54" s="446">
        <v>53</v>
      </c>
      <c r="M54" s="446">
        <v>128</v>
      </c>
      <c r="N54" s="446">
        <v>72</v>
      </c>
      <c r="O54" s="446">
        <v>73</v>
      </c>
      <c r="P54" s="446">
        <v>82</v>
      </c>
      <c r="Q54" s="446">
        <v>0</v>
      </c>
      <c r="R54" s="446">
        <v>0</v>
      </c>
      <c r="S54" s="446">
        <v>97</v>
      </c>
      <c r="T54" s="447">
        <v>47</v>
      </c>
      <c r="U54" s="504">
        <f>(C54+E54+I54+K54+M54+S54+O54+Q54)</f>
        <v>496</v>
      </c>
      <c r="V54" s="506">
        <f>(D54+F54+J54+L54+N54+T54+P54+R54)</f>
        <v>341</v>
      </c>
      <c r="W54" s="508">
        <f>U54/V54</f>
        <v>1.4545454545454546</v>
      </c>
      <c r="X54" s="514">
        <f>COUNTIF(C54:T55,"○")</f>
        <v>4</v>
      </c>
      <c r="Y54" s="488">
        <f>COUNTIF(C54:T55,"×")</f>
        <v>2</v>
      </c>
      <c r="Z54" s="544">
        <f>X54*2+Y54*1</f>
        <v>10</v>
      </c>
      <c r="AA54" s="492">
        <f t="shared" ref="AA54" si="10">RANK($Z54,$Z$50:$Z$67)</f>
        <v>5</v>
      </c>
    </row>
    <row r="55" spans="1:27" s="353" customFormat="1" ht="39" customHeight="1" thickBot="1">
      <c r="A55" s="497"/>
      <c r="B55" s="531"/>
      <c r="C55" s="518"/>
      <c r="D55" s="519"/>
      <c r="E55" s="520" t="s">
        <v>215</v>
      </c>
      <c r="F55" s="520"/>
      <c r="G55" s="500"/>
      <c r="H55" s="500"/>
      <c r="I55" s="520" t="s">
        <v>210</v>
      </c>
      <c r="J55" s="520"/>
      <c r="K55" s="520" t="s">
        <v>210</v>
      </c>
      <c r="L55" s="520"/>
      <c r="M55" s="520" t="s">
        <v>171</v>
      </c>
      <c r="N55" s="520"/>
      <c r="O55" s="520" t="s">
        <v>290</v>
      </c>
      <c r="P55" s="520"/>
      <c r="Q55" s="520"/>
      <c r="R55" s="520"/>
      <c r="S55" s="520" t="s">
        <v>171</v>
      </c>
      <c r="T55" s="528"/>
      <c r="U55" s="525"/>
      <c r="V55" s="526"/>
      <c r="W55" s="527"/>
      <c r="X55" s="514"/>
      <c r="Y55" s="488"/>
      <c r="Z55" s="547"/>
      <c r="AA55" s="517"/>
    </row>
    <row r="56" spans="1:27" s="353" customFormat="1" ht="39" customHeight="1">
      <c r="A56" s="497" t="s">
        <v>216</v>
      </c>
      <c r="B56" s="530" t="s">
        <v>245</v>
      </c>
      <c r="C56" s="368">
        <v>83</v>
      </c>
      <c r="D56" s="374">
        <v>59</v>
      </c>
      <c r="E56" s="369">
        <v>0</v>
      </c>
      <c r="F56" s="369">
        <v>0</v>
      </c>
      <c r="G56" s="369">
        <v>0</v>
      </c>
      <c r="H56" s="369">
        <v>20</v>
      </c>
      <c r="I56" s="500"/>
      <c r="J56" s="500"/>
      <c r="K56" s="446">
        <v>51</v>
      </c>
      <c r="L56" s="446">
        <v>48</v>
      </c>
      <c r="M56" s="446">
        <v>0</v>
      </c>
      <c r="N56" s="446">
        <v>20</v>
      </c>
      <c r="O56" s="446">
        <v>0</v>
      </c>
      <c r="P56" s="446">
        <v>0</v>
      </c>
      <c r="Q56" s="446">
        <v>20</v>
      </c>
      <c r="R56" s="446">
        <v>0</v>
      </c>
      <c r="S56" s="446">
        <v>79</v>
      </c>
      <c r="T56" s="447">
        <v>71</v>
      </c>
      <c r="U56" s="504">
        <f>(C56+G56+E56+K56+M56+S56+O56+Q56)</f>
        <v>233</v>
      </c>
      <c r="V56" s="506">
        <f>(D56+F56+H56+L56+N56+T56+P56+R56)</f>
        <v>218</v>
      </c>
      <c r="W56" s="508">
        <f>U56/V56</f>
        <v>1.0688073394495412</v>
      </c>
      <c r="X56" s="510">
        <f>COUNTIF(C56:T57,"○")</f>
        <v>4</v>
      </c>
      <c r="Y56" s="515">
        <f>COUNTIF(C56:T57,"×")</f>
        <v>2</v>
      </c>
      <c r="Z56" s="546">
        <f>X56*2+Y56*1</f>
        <v>10</v>
      </c>
      <c r="AA56" s="492">
        <f t="shared" ref="AA56" si="11">RANK($Z56,$Z$50:$Z$67)</f>
        <v>5</v>
      </c>
    </row>
    <row r="57" spans="1:27" s="353" customFormat="1" ht="39" customHeight="1" thickBot="1">
      <c r="A57" s="497"/>
      <c r="B57" s="531"/>
      <c r="C57" s="518" t="s">
        <v>303</v>
      </c>
      <c r="D57" s="519"/>
      <c r="E57" s="520"/>
      <c r="F57" s="520"/>
      <c r="G57" s="520" t="s">
        <v>215</v>
      </c>
      <c r="H57" s="520"/>
      <c r="I57" s="500"/>
      <c r="J57" s="500"/>
      <c r="K57" s="520" t="s">
        <v>171</v>
      </c>
      <c r="L57" s="520"/>
      <c r="M57" s="520" t="s">
        <v>290</v>
      </c>
      <c r="N57" s="520"/>
      <c r="O57" s="520"/>
      <c r="P57" s="520"/>
      <c r="Q57" s="520" t="s">
        <v>303</v>
      </c>
      <c r="R57" s="520"/>
      <c r="S57" s="520" t="s">
        <v>171</v>
      </c>
      <c r="T57" s="528"/>
      <c r="U57" s="525"/>
      <c r="V57" s="526"/>
      <c r="W57" s="527"/>
      <c r="X57" s="511"/>
      <c r="Y57" s="489"/>
      <c r="Z57" s="545"/>
      <c r="AA57" s="517"/>
    </row>
    <row r="58" spans="1:27" s="353" customFormat="1" ht="39" customHeight="1">
      <c r="A58" s="497" t="s">
        <v>218</v>
      </c>
      <c r="B58" s="530" t="s">
        <v>246</v>
      </c>
      <c r="C58" s="368">
        <v>62</v>
      </c>
      <c r="D58" s="374">
        <v>64</v>
      </c>
      <c r="E58" s="369">
        <v>40</v>
      </c>
      <c r="F58" s="369">
        <v>103</v>
      </c>
      <c r="G58" s="369">
        <v>53</v>
      </c>
      <c r="H58" s="369">
        <v>107</v>
      </c>
      <c r="I58" s="369">
        <v>48</v>
      </c>
      <c r="J58" s="369">
        <v>51</v>
      </c>
      <c r="K58" s="500"/>
      <c r="L58" s="500"/>
      <c r="M58" s="446">
        <v>66</v>
      </c>
      <c r="N58" s="446">
        <v>75</v>
      </c>
      <c r="O58" s="446">
        <v>53</v>
      </c>
      <c r="P58" s="446">
        <v>109</v>
      </c>
      <c r="Q58" s="446">
        <v>94</v>
      </c>
      <c r="R58" s="446">
        <v>50</v>
      </c>
      <c r="S58" s="446">
        <v>0</v>
      </c>
      <c r="T58" s="447">
        <v>20</v>
      </c>
      <c r="U58" s="504">
        <f>(C58+G58+I58+E58+M58+S58+O58+Q58)</f>
        <v>416</v>
      </c>
      <c r="V58" s="506">
        <f>(D58+F58+H58+J58+N58+T58+P58+R58)</f>
        <v>579</v>
      </c>
      <c r="W58" s="508">
        <f>U58/V58</f>
        <v>0.71848013816925738</v>
      </c>
      <c r="X58" s="514">
        <f>COUNTIF(C58:T59,"○")</f>
        <v>1</v>
      </c>
      <c r="Y58" s="488">
        <f>COUNTIF(C58:T59,"×")</f>
        <v>7</v>
      </c>
      <c r="Z58" s="544">
        <f>X58*2+Y58*1</f>
        <v>9</v>
      </c>
      <c r="AA58" s="492">
        <f t="shared" ref="AA58" si="12">RANK($Z58,$Z$50:$Z$67)</f>
        <v>8</v>
      </c>
    </row>
    <row r="59" spans="1:27" s="353" customFormat="1" ht="39" customHeight="1" thickBot="1">
      <c r="A59" s="497"/>
      <c r="B59" s="531"/>
      <c r="C59" s="518" t="s">
        <v>287</v>
      </c>
      <c r="D59" s="519"/>
      <c r="E59" s="520" t="s">
        <v>215</v>
      </c>
      <c r="F59" s="520"/>
      <c r="G59" s="520" t="s">
        <v>215</v>
      </c>
      <c r="H59" s="520"/>
      <c r="I59" s="520" t="s">
        <v>287</v>
      </c>
      <c r="J59" s="520"/>
      <c r="K59" s="500"/>
      <c r="L59" s="500"/>
      <c r="M59" s="520" t="s">
        <v>304</v>
      </c>
      <c r="N59" s="520"/>
      <c r="O59" s="520" t="s">
        <v>290</v>
      </c>
      <c r="P59" s="520"/>
      <c r="Q59" s="520" t="s">
        <v>210</v>
      </c>
      <c r="R59" s="520"/>
      <c r="S59" s="520" t="s">
        <v>304</v>
      </c>
      <c r="T59" s="528"/>
      <c r="U59" s="525"/>
      <c r="V59" s="526"/>
      <c r="W59" s="527"/>
      <c r="X59" s="514"/>
      <c r="Y59" s="488"/>
      <c r="Z59" s="547"/>
      <c r="AA59" s="517"/>
    </row>
    <row r="60" spans="1:27" s="353" customFormat="1" ht="39" customHeight="1">
      <c r="A60" s="497" t="s">
        <v>220</v>
      </c>
      <c r="B60" s="498" t="s">
        <v>247</v>
      </c>
      <c r="C60" s="368">
        <v>71</v>
      </c>
      <c r="D60" s="374">
        <v>75</v>
      </c>
      <c r="E60" s="369">
        <v>40</v>
      </c>
      <c r="F60" s="369">
        <v>97</v>
      </c>
      <c r="G60" s="369">
        <v>72</v>
      </c>
      <c r="H60" s="369">
        <v>128</v>
      </c>
      <c r="I60" s="369">
        <v>20</v>
      </c>
      <c r="J60" s="369">
        <v>0</v>
      </c>
      <c r="K60" s="369">
        <v>75</v>
      </c>
      <c r="L60" s="369">
        <v>66</v>
      </c>
      <c r="M60" s="500"/>
      <c r="N60" s="500"/>
      <c r="O60" s="446">
        <v>74</v>
      </c>
      <c r="P60" s="446">
        <v>84</v>
      </c>
      <c r="Q60" s="446">
        <v>20</v>
      </c>
      <c r="R60" s="446">
        <v>0</v>
      </c>
      <c r="S60" s="446">
        <v>79</v>
      </c>
      <c r="T60" s="447">
        <v>65</v>
      </c>
      <c r="U60" s="504">
        <f>(C60+G60+I60+K60+E60+S60+O60+Q60)</f>
        <v>451</v>
      </c>
      <c r="V60" s="506">
        <f>(D60+F60+H60+J60+L60+T60+P60+R60)</f>
        <v>515</v>
      </c>
      <c r="W60" s="548">
        <f>U60/V60</f>
        <v>0.87572815533980586</v>
      </c>
      <c r="X60" s="510">
        <f>COUNTIF(C60:T61,"○")</f>
        <v>4</v>
      </c>
      <c r="Y60" s="515">
        <f>COUNTIF(C60:T61,"×")</f>
        <v>4</v>
      </c>
      <c r="Z60" s="546">
        <f>X60*2+Y60*1</f>
        <v>12</v>
      </c>
      <c r="AA60" s="492">
        <f t="shared" ref="AA60" si="13">RANK($Z60,$Z$50:$Z$67)</f>
        <v>3</v>
      </c>
    </row>
    <row r="61" spans="1:27" s="353" customFormat="1" ht="39" customHeight="1" thickBot="1">
      <c r="A61" s="497"/>
      <c r="B61" s="498"/>
      <c r="C61" s="518" t="s">
        <v>287</v>
      </c>
      <c r="D61" s="519"/>
      <c r="E61" s="520" t="s">
        <v>290</v>
      </c>
      <c r="F61" s="520"/>
      <c r="G61" s="520" t="s">
        <v>290</v>
      </c>
      <c r="H61" s="520"/>
      <c r="I61" s="520" t="s">
        <v>171</v>
      </c>
      <c r="J61" s="520"/>
      <c r="K61" s="520" t="s">
        <v>172</v>
      </c>
      <c r="L61" s="520"/>
      <c r="M61" s="500"/>
      <c r="N61" s="500"/>
      <c r="O61" s="520" t="s">
        <v>290</v>
      </c>
      <c r="P61" s="520"/>
      <c r="Q61" s="520" t="s">
        <v>171</v>
      </c>
      <c r="R61" s="520"/>
      <c r="S61" s="520" t="s">
        <v>171</v>
      </c>
      <c r="T61" s="528"/>
      <c r="U61" s="525"/>
      <c r="V61" s="526"/>
      <c r="W61" s="549"/>
      <c r="X61" s="511"/>
      <c r="Y61" s="489"/>
      <c r="Z61" s="545"/>
      <c r="AA61" s="517"/>
    </row>
    <row r="62" spans="1:27" ht="39" customHeight="1">
      <c r="A62" s="497" t="s">
        <v>222</v>
      </c>
      <c r="B62" s="512" t="s">
        <v>248</v>
      </c>
      <c r="C62" s="368">
        <v>66</v>
      </c>
      <c r="D62" s="374">
        <v>64</v>
      </c>
      <c r="E62" s="369">
        <v>83</v>
      </c>
      <c r="F62" s="369">
        <v>63</v>
      </c>
      <c r="G62" s="369">
        <v>82</v>
      </c>
      <c r="H62" s="369">
        <v>73</v>
      </c>
      <c r="I62" s="369">
        <v>0</v>
      </c>
      <c r="J62" s="369">
        <v>0</v>
      </c>
      <c r="K62" s="369">
        <v>109</v>
      </c>
      <c r="L62" s="369">
        <v>53</v>
      </c>
      <c r="M62" s="369">
        <v>84</v>
      </c>
      <c r="N62" s="369">
        <v>74</v>
      </c>
      <c r="O62" s="521"/>
      <c r="P62" s="522"/>
      <c r="Q62" s="446">
        <v>20</v>
      </c>
      <c r="R62" s="446">
        <v>0</v>
      </c>
      <c r="S62" s="446">
        <v>108</v>
      </c>
      <c r="T62" s="447">
        <v>60</v>
      </c>
      <c r="U62" s="504">
        <f>(C62+G62+I62+K62+E62+S62+M62+Q62)</f>
        <v>552</v>
      </c>
      <c r="V62" s="506">
        <f>(D62+F62+H62+J62+L62+T62+N62+R62)</f>
        <v>387</v>
      </c>
      <c r="W62" s="548">
        <f>U62/V62</f>
        <v>1.4263565891472869</v>
      </c>
      <c r="X62" s="510">
        <f>COUNTIF(C62:T63,"○")</f>
        <v>7</v>
      </c>
      <c r="Y62" s="515">
        <f>COUNTIF(C62:T63,"×")</f>
        <v>0</v>
      </c>
      <c r="Z62" s="546">
        <f>X62*2+Y62*1</f>
        <v>14</v>
      </c>
      <c r="AA62" s="492">
        <f t="shared" ref="AA62" si="14">RANK($Z62,$Z$50:$Z$67)</f>
        <v>1</v>
      </c>
    </row>
    <row r="63" spans="1:27" ht="39" customHeight="1" thickBot="1">
      <c r="A63" s="497"/>
      <c r="B63" s="513"/>
      <c r="C63" s="518" t="s">
        <v>171</v>
      </c>
      <c r="D63" s="519"/>
      <c r="E63" s="520" t="s">
        <v>172</v>
      </c>
      <c r="F63" s="520"/>
      <c r="G63" s="520" t="s">
        <v>171</v>
      </c>
      <c r="H63" s="520"/>
      <c r="I63" s="520"/>
      <c r="J63" s="520"/>
      <c r="K63" s="520" t="s">
        <v>171</v>
      </c>
      <c r="L63" s="520"/>
      <c r="M63" s="520" t="s">
        <v>171</v>
      </c>
      <c r="N63" s="520"/>
      <c r="O63" s="523"/>
      <c r="P63" s="524"/>
      <c r="Q63" s="520" t="s">
        <v>171</v>
      </c>
      <c r="R63" s="520"/>
      <c r="S63" s="520" t="s">
        <v>171</v>
      </c>
      <c r="T63" s="528"/>
      <c r="U63" s="525"/>
      <c r="V63" s="526"/>
      <c r="W63" s="549"/>
      <c r="X63" s="511"/>
      <c r="Y63" s="489"/>
      <c r="Z63" s="545"/>
      <c r="AA63" s="517"/>
    </row>
    <row r="64" spans="1:27" ht="39" customHeight="1">
      <c r="A64" s="497" t="s">
        <v>224</v>
      </c>
      <c r="B64" s="512" t="s">
        <v>249</v>
      </c>
      <c r="C64" s="368">
        <v>0</v>
      </c>
      <c r="D64" s="374">
        <v>20</v>
      </c>
      <c r="E64" s="369">
        <v>0</v>
      </c>
      <c r="F64" s="369">
        <v>20</v>
      </c>
      <c r="G64" s="369">
        <v>0</v>
      </c>
      <c r="H64" s="369">
        <v>0</v>
      </c>
      <c r="I64" s="369">
        <v>0</v>
      </c>
      <c r="J64" s="369">
        <v>20</v>
      </c>
      <c r="K64" s="369">
        <v>50</v>
      </c>
      <c r="L64" s="369">
        <v>94</v>
      </c>
      <c r="M64" s="369">
        <v>0</v>
      </c>
      <c r="N64" s="369">
        <v>20</v>
      </c>
      <c r="O64" s="369">
        <v>0</v>
      </c>
      <c r="P64" s="369">
        <v>20</v>
      </c>
      <c r="Q64" s="521"/>
      <c r="R64" s="522"/>
      <c r="S64" s="446">
        <v>0</v>
      </c>
      <c r="T64" s="447">
        <v>20</v>
      </c>
      <c r="U64" s="504">
        <f>(C64+G64+I64+K64+E64+S64+M64+O64)</f>
        <v>50</v>
      </c>
      <c r="V64" s="506">
        <f>(D64+F64+H64+J64+L64+T64+N64+P64)</f>
        <v>214</v>
      </c>
      <c r="W64" s="508">
        <f>U64/V64</f>
        <v>0.23364485981308411</v>
      </c>
      <c r="X64" s="510">
        <f>COUNTIF(C64:T65,"○")</f>
        <v>0</v>
      </c>
      <c r="Y64" s="515">
        <f>COUNTIF(C64:T65,"×")</f>
        <v>7</v>
      </c>
      <c r="Z64" s="546">
        <f>X64*2+Y64*1</f>
        <v>7</v>
      </c>
      <c r="AA64" s="492">
        <f t="shared" ref="AA64" si="15">RANK($Z64,$Z$50:$Z$67)</f>
        <v>9</v>
      </c>
    </row>
    <row r="65" spans="1:27" ht="39" customHeight="1" thickBot="1">
      <c r="A65" s="497"/>
      <c r="B65" s="513"/>
      <c r="C65" s="518" t="s">
        <v>290</v>
      </c>
      <c r="D65" s="519"/>
      <c r="E65" s="520" t="s">
        <v>215</v>
      </c>
      <c r="F65" s="520"/>
      <c r="G65" s="520"/>
      <c r="H65" s="520"/>
      <c r="I65" s="520" t="s">
        <v>215</v>
      </c>
      <c r="J65" s="520"/>
      <c r="K65" s="520" t="s">
        <v>215</v>
      </c>
      <c r="L65" s="520"/>
      <c r="M65" s="520" t="s">
        <v>290</v>
      </c>
      <c r="N65" s="520"/>
      <c r="O65" s="520" t="s">
        <v>290</v>
      </c>
      <c r="P65" s="520"/>
      <c r="Q65" s="523"/>
      <c r="R65" s="524"/>
      <c r="S65" s="520" t="s">
        <v>304</v>
      </c>
      <c r="T65" s="528"/>
      <c r="U65" s="525"/>
      <c r="V65" s="526"/>
      <c r="W65" s="527"/>
      <c r="X65" s="511"/>
      <c r="Y65" s="489"/>
      <c r="Z65" s="545"/>
      <c r="AA65" s="517"/>
    </row>
    <row r="66" spans="1:27" ht="39" customHeight="1">
      <c r="A66" s="497" t="s">
        <v>226</v>
      </c>
      <c r="B66" s="498" t="s">
        <v>250</v>
      </c>
      <c r="C66" s="368">
        <v>61</v>
      </c>
      <c r="D66" s="374">
        <v>68</v>
      </c>
      <c r="E66" s="369">
        <v>40</v>
      </c>
      <c r="F66" s="369">
        <v>103</v>
      </c>
      <c r="G66" s="369">
        <v>47</v>
      </c>
      <c r="H66" s="369">
        <v>97</v>
      </c>
      <c r="I66" s="369">
        <v>71</v>
      </c>
      <c r="J66" s="369">
        <v>79</v>
      </c>
      <c r="K66" s="369">
        <v>20</v>
      </c>
      <c r="L66" s="369">
        <v>0</v>
      </c>
      <c r="M66" s="369">
        <v>65</v>
      </c>
      <c r="N66" s="369">
        <v>79</v>
      </c>
      <c r="O66" s="369">
        <v>60</v>
      </c>
      <c r="P66" s="369">
        <v>108</v>
      </c>
      <c r="Q66" s="369">
        <v>20</v>
      </c>
      <c r="R66" s="369">
        <v>0</v>
      </c>
      <c r="S66" s="500"/>
      <c r="T66" s="501"/>
      <c r="U66" s="504">
        <f>(C66+G66+I66+K66+M66+E66+O66+Q66)</f>
        <v>384</v>
      </c>
      <c r="V66" s="506">
        <f>(D66+F66+H66+J66+L66+N66+P66+R66)</f>
        <v>534</v>
      </c>
      <c r="W66" s="508">
        <f>U66/V66</f>
        <v>0.7191011235955056</v>
      </c>
      <c r="X66" s="514">
        <f>COUNTIF(C66:T67,"○")</f>
        <v>2</v>
      </c>
      <c r="Y66" s="488">
        <f>COUNTIF(C66:T67,"×")</f>
        <v>6</v>
      </c>
      <c r="Z66" s="544">
        <f>X66*2+Y66*1</f>
        <v>10</v>
      </c>
      <c r="AA66" s="492">
        <f t="shared" ref="AA66" si="16">RANK($Z66,$Z$50:$Z$67)</f>
        <v>5</v>
      </c>
    </row>
    <row r="67" spans="1:27" ht="39" customHeight="1" thickBot="1">
      <c r="A67" s="497"/>
      <c r="B67" s="499"/>
      <c r="C67" s="494" t="s">
        <v>290</v>
      </c>
      <c r="D67" s="495"/>
      <c r="E67" s="496" t="s">
        <v>215</v>
      </c>
      <c r="F67" s="496"/>
      <c r="G67" s="496" t="s">
        <v>290</v>
      </c>
      <c r="H67" s="496"/>
      <c r="I67" s="496" t="s">
        <v>290</v>
      </c>
      <c r="J67" s="496"/>
      <c r="K67" s="496" t="s">
        <v>172</v>
      </c>
      <c r="L67" s="496"/>
      <c r="M67" s="496" t="s">
        <v>304</v>
      </c>
      <c r="N67" s="496"/>
      <c r="O67" s="496" t="s">
        <v>290</v>
      </c>
      <c r="P67" s="496"/>
      <c r="Q67" s="496" t="s">
        <v>303</v>
      </c>
      <c r="R67" s="496"/>
      <c r="S67" s="502"/>
      <c r="T67" s="503"/>
      <c r="U67" s="505"/>
      <c r="V67" s="507"/>
      <c r="W67" s="509"/>
      <c r="X67" s="511"/>
      <c r="Y67" s="489"/>
      <c r="Z67" s="545"/>
      <c r="AA67" s="493"/>
    </row>
    <row r="68" spans="1:27" ht="18" customHeight="1">
      <c r="A68" s="375"/>
      <c r="B68" s="370"/>
      <c r="C68" s="376"/>
      <c r="F68" s="354"/>
      <c r="G68" s="354"/>
      <c r="H68" s="354"/>
      <c r="I68" s="354"/>
      <c r="J68" s="354"/>
      <c r="K68" s="354"/>
      <c r="L68" s="354"/>
      <c r="M68" s="354"/>
    </row>
    <row r="69" spans="1:27" ht="30" customHeight="1" thickBot="1">
      <c r="A69" s="542" t="s">
        <v>251</v>
      </c>
      <c r="B69" s="542"/>
      <c r="C69" s="371"/>
      <c r="F69" s="354"/>
      <c r="G69" s="354"/>
      <c r="H69" s="354"/>
      <c r="I69" s="354"/>
      <c r="J69" s="354"/>
      <c r="K69" s="354"/>
      <c r="L69" s="354"/>
      <c r="M69" s="354"/>
    </row>
    <row r="70" spans="1:27" ht="35.25" thickBot="1">
      <c r="A70" s="355" t="s">
        <v>199</v>
      </c>
      <c r="B70" s="356" t="s">
        <v>200</v>
      </c>
      <c r="C70" s="543" t="str">
        <f>B71</f>
        <v>文化</v>
      </c>
      <c r="D70" s="536"/>
      <c r="E70" s="535" t="str">
        <f>B73</f>
        <v>文教</v>
      </c>
      <c r="F70" s="536"/>
      <c r="G70" s="535" t="str">
        <f>B75</f>
        <v>福平</v>
      </c>
      <c r="H70" s="536"/>
      <c r="I70" s="535" t="str">
        <f>B77</f>
        <v>経大</v>
      </c>
      <c r="J70" s="536"/>
      <c r="K70" s="535" t="str">
        <f>B79</f>
        <v>工大</v>
      </c>
      <c r="L70" s="536"/>
      <c r="M70" s="535" t="str">
        <f>B81</f>
        <v>広大教</v>
      </c>
      <c r="N70" s="536"/>
      <c r="O70" s="535" t="str">
        <f>B83</f>
        <v>広大医</v>
      </c>
      <c r="P70" s="536"/>
      <c r="Q70" s="535" t="str">
        <f>B85</f>
        <v>県三原</v>
      </c>
      <c r="R70" s="536"/>
      <c r="S70" s="535" t="str">
        <f>B87</f>
        <v>修大経</v>
      </c>
      <c r="T70" s="536"/>
      <c r="U70" s="357" t="s">
        <v>201</v>
      </c>
      <c r="V70" s="372" t="s">
        <v>202</v>
      </c>
      <c r="W70" s="373" t="s">
        <v>203</v>
      </c>
      <c r="X70" s="360" t="s">
        <v>204</v>
      </c>
      <c r="Y70" s="361" t="s">
        <v>205</v>
      </c>
      <c r="Z70" s="362" t="s">
        <v>206</v>
      </c>
      <c r="AA70" s="363" t="s">
        <v>207</v>
      </c>
    </row>
    <row r="71" spans="1:27" ht="39" customHeight="1">
      <c r="A71" s="497" t="s">
        <v>208</v>
      </c>
      <c r="B71" s="538" t="s">
        <v>252</v>
      </c>
      <c r="C71" s="539"/>
      <c r="D71" s="540"/>
      <c r="E71" s="365"/>
      <c r="F71" s="365"/>
      <c r="G71" s="365">
        <v>142</v>
      </c>
      <c r="H71" s="365">
        <v>31</v>
      </c>
      <c r="I71" s="365">
        <v>121</v>
      </c>
      <c r="J71" s="365">
        <v>38</v>
      </c>
      <c r="K71" s="365">
        <v>20</v>
      </c>
      <c r="L71" s="365">
        <v>0</v>
      </c>
      <c r="M71" s="365">
        <v>92</v>
      </c>
      <c r="N71" s="365">
        <v>54</v>
      </c>
      <c r="O71" s="365">
        <v>63</v>
      </c>
      <c r="P71" s="365">
        <v>39</v>
      </c>
      <c r="Q71" s="365">
        <v>159</v>
      </c>
      <c r="R71" s="365">
        <v>27</v>
      </c>
      <c r="S71" s="365">
        <v>166</v>
      </c>
      <c r="T71" s="366">
        <v>23</v>
      </c>
      <c r="U71" s="533">
        <f>(E71+G71+I71+K71+M71+O71+Q71+S71)</f>
        <v>763</v>
      </c>
      <c r="V71" s="534">
        <f>(F71+H71+J71+L71+N71+P71+R71+T71)</f>
        <v>212</v>
      </c>
      <c r="W71" s="508">
        <f>U71/V71</f>
        <v>3.5990566037735849</v>
      </c>
      <c r="X71" s="510">
        <f>COUNTIF(C71:T72,"○")</f>
        <v>7</v>
      </c>
      <c r="Y71" s="515">
        <f>COUNTIF(C71:T72,"×")</f>
        <v>0</v>
      </c>
      <c r="Z71" s="546">
        <f>X71*2+Y71*1</f>
        <v>14</v>
      </c>
      <c r="AA71" s="492">
        <f>RANK($Z71,$Z$71:$Z$88)</f>
        <v>1</v>
      </c>
    </row>
    <row r="72" spans="1:27" ht="39" customHeight="1" thickBot="1">
      <c r="A72" s="497"/>
      <c r="B72" s="531"/>
      <c r="C72" s="541"/>
      <c r="D72" s="500"/>
      <c r="E72" s="520"/>
      <c r="F72" s="520"/>
      <c r="G72" s="520" t="s">
        <v>303</v>
      </c>
      <c r="H72" s="520"/>
      <c r="I72" s="520" t="s">
        <v>171</v>
      </c>
      <c r="J72" s="520"/>
      <c r="K72" s="520" t="s">
        <v>171</v>
      </c>
      <c r="L72" s="520"/>
      <c r="M72" s="520" t="s">
        <v>303</v>
      </c>
      <c r="N72" s="520"/>
      <c r="O72" s="520" t="s">
        <v>210</v>
      </c>
      <c r="P72" s="520"/>
      <c r="Q72" s="520" t="s">
        <v>171</v>
      </c>
      <c r="R72" s="520"/>
      <c r="S72" s="520" t="s">
        <v>171</v>
      </c>
      <c r="T72" s="528"/>
      <c r="U72" s="525"/>
      <c r="V72" s="526"/>
      <c r="W72" s="527"/>
      <c r="X72" s="514"/>
      <c r="Y72" s="488"/>
      <c r="Z72" s="547"/>
      <c r="AA72" s="517"/>
    </row>
    <row r="73" spans="1:27" ht="39" customHeight="1">
      <c r="A73" s="497" t="s">
        <v>211</v>
      </c>
      <c r="B73" s="530" t="s">
        <v>253</v>
      </c>
      <c r="C73" s="368"/>
      <c r="D73" s="369"/>
      <c r="E73" s="500"/>
      <c r="F73" s="500"/>
      <c r="G73" s="446">
        <v>109</v>
      </c>
      <c r="H73" s="446">
        <v>26</v>
      </c>
      <c r="I73" s="446">
        <v>0</v>
      </c>
      <c r="J73" s="446">
        <v>0</v>
      </c>
      <c r="K73" s="446">
        <v>20</v>
      </c>
      <c r="L73" s="446">
        <v>0</v>
      </c>
      <c r="M73" s="446">
        <v>62</v>
      </c>
      <c r="N73" s="446">
        <v>59</v>
      </c>
      <c r="O73" s="446">
        <v>0</v>
      </c>
      <c r="P73" s="446">
        <v>0</v>
      </c>
      <c r="Q73" s="446"/>
      <c r="R73" s="446"/>
      <c r="S73" s="446">
        <v>97</v>
      </c>
      <c r="T73" s="447">
        <v>42</v>
      </c>
      <c r="U73" s="504">
        <f>(C73+G73+I73+K73+M73+S73+O73+Q73)</f>
        <v>288</v>
      </c>
      <c r="V73" s="506">
        <f>(D73+H73+J73+L73+N73+T73+P73+R73)</f>
        <v>127</v>
      </c>
      <c r="W73" s="508">
        <f>U73/V73</f>
        <v>2.2677165354330708</v>
      </c>
      <c r="X73" s="510">
        <f>COUNTIF(C73:T74,"○")</f>
        <v>4</v>
      </c>
      <c r="Y73" s="515">
        <f>COUNTIF(C73:T74,"×")</f>
        <v>0</v>
      </c>
      <c r="Z73" s="546">
        <f>X73*2+Y73*1</f>
        <v>8</v>
      </c>
      <c r="AA73" s="492">
        <f t="shared" ref="AA73" si="17">RANK($Z73,$Z$71:$Z$88)</f>
        <v>8</v>
      </c>
    </row>
    <row r="74" spans="1:27" ht="39" customHeight="1" thickBot="1">
      <c r="A74" s="497"/>
      <c r="B74" s="531"/>
      <c r="C74" s="518"/>
      <c r="D74" s="520"/>
      <c r="E74" s="500"/>
      <c r="F74" s="500"/>
      <c r="G74" s="520" t="s">
        <v>171</v>
      </c>
      <c r="H74" s="520"/>
      <c r="I74" s="520"/>
      <c r="J74" s="520"/>
      <c r="K74" s="520" t="s">
        <v>172</v>
      </c>
      <c r="L74" s="520"/>
      <c r="M74" s="520" t="s">
        <v>171</v>
      </c>
      <c r="N74" s="520"/>
      <c r="O74" s="520"/>
      <c r="P74" s="520"/>
      <c r="Q74" s="520"/>
      <c r="R74" s="520"/>
      <c r="S74" s="520" t="s">
        <v>171</v>
      </c>
      <c r="T74" s="528"/>
      <c r="U74" s="525"/>
      <c r="V74" s="526"/>
      <c r="W74" s="527"/>
      <c r="X74" s="511"/>
      <c r="Y74" s="489"/>
      <c r="Z74" s="545"/>
      <c r="AA74" s="517"/>
    </row>
    <row r="75" spans="1:27" ht="39" customHeight="1">
      <c r="A75" s="497" t="s">
        <v>213</v>
      </c>
      <c r="B75" s="530" t="s">
        <v>254</v>
      </c>
      <c r="C75" s="368">
        <v>31</v>
      </c>
      <c r="D75" s="374">
        <v>142</v>
      </c>
      <c r="E75" s="369">
        <v>26</v>
      </c>
      <c r="F75" s="369">
        <v>109</v>
      </c>
      <c r="G75" s="500"/>
      <c r="H75" s="500"/>
      <c r="I75" s="446"/>
      <c r="J75" s="446"/>
      <c r="K75" s="446">
        <v>20</v>
      </c>
      <c r="L75" s="446">
        <v>0</v>
      </c>
      <c r="M75" s="446">
        <v>92</v>
      </c>
      <c r="N75" s="446">
        <v>47</v>
      </c>
      <c r="O75" s="446">
        <v>38</v>
      </c>
      <c r="P75" s="446">
        <v>95</v>
      </c>
      <c r="Q75" s="446">
        <v>57</v>
      </c>
      <c r="R75" s="446">
        <v>78</v>
      </c>
      <c r="S75" s="446">
        <v>74</v>
      </c>
      <c r="T75" s="447">
        <v>38</v>
      </c>
      <c r="U75" s="504">
        <f>(C75+E75+I75+K75+M75+S75+O75+Q75)</f>
        <v>338</v>
      </c>
      <c r="V75" s="506">
        <f>(D75+F75+J75+L75+N75+T75+P75+R75)</f>
        <v>509</v>
      </c>
      <c r="W75" s="508">
        <f>U75/V75</f>
        <v>0.66404715127701375</v>
      </c>
      <c r="X75" s="514">
        <f>COUNTIF(C75:T76,"○")</f>
        <v>3</v>
      </c>
      <c r="Y75" s="488">
        <f>COUNTIF(C75:T76,"×")</f>
        <v>4</v>
      </c>
      <c r="Z75" s="544">
        <f>X75*2+Y75*1</f>
        <v>10</v>
      </c>
      <c r="AA75" s="492">
        <f t="shared" ref="AA75" si="18">RANK($Z75,$Z$71:$Z$88)</f>
        <v>4</v>
      </c>
    </row>
    <row r="76" spans="1:27" ht="39" customHeight="1" thickBot="1">
      <c r="A76" s="497"/>
      <c r="B76" s="531"/>
      <c r="C76" s="518" t="s">
        <v>304</v>
      </c>
      <c r="D76" s="519"/>
      <c r="E76" s="520" t="s">
        <v>290</v>
      </c>
      <c r="F76" s="520"/>
      <c r="G76" s="500"/>
      <c r="H76" s="500"/>
      <c r="I76" s="520"/>
      <c r="J76" s="520"/>
      <c r="K76" s="520" t="s">
        <v>172</v>
      </c>
      <c r="L76" s="520"/>
      <c r="M76" s="520" t="s">
        <v>172</v>
      </c>
      <c r="N76" s="520"/>
      <c r="O76" s="520" t="s">
        <v>215</v>
      </c>
      <c r="P76" s="520"/>
      <c r="Q76" s="520" t="s">
        <v>290</v>
      </c>
      <c r="R76" s="520"/>
      <c r="S76" s="520" t="s">
        <v>210</v>
      </c>
      <c r="T76" s="528"/>
      <c r="U76" s="525"/>
      <c r="V76" s="526"/>
      <c r="W76" s="527"/>
      <c r="X76" s="514"/>
      <c r="Y76" s="488"/>
      <c r="Z76" s="547"/>
      <c r="AA76" s="517"/>
    </row>
    <row r="77" spans="1:27" ht="39" customHeight="1">
      <c r="A77" s="497" t="s">
        <v>216</v>
      </c>
      <c r="B77" s="530" t="s">
        <v>255</v>
      </c>
      <c r="C77" s="368">
        <v>38</v>
      </c>
      <c r="D77" s="374">
        <v>121</v>
      </c>
      <c r="E77" s="369">
        <v>0</v>
      </c>
      <c r="F77" s="369">
        <v>0</v>
      </c>
      <c r="G77" s="369"/>
      <c r="H77" s="369"/>
      <c r="I77" s="500"/>
      <c r="J77" s="500"/>
      <c r="K77" s="446">
        <v>20</v>
      </c>
      <c r="L77" s="446">
        <v>0</v>
      </c>
      <c r="M77" s="446">
        <v>38</v>
      </c>
      <c r="N77" s="446">
        <v>91</v>
      </c>
      <c r="O77" s="446">
        <v>53</v>
      </c>
      <c r="P77" s="446">
        <v>79</v>
      </c>
      <c r="Q77" s="446">
        <v>75</v>
      </c>
      <c r="R77" s="446">
        <v>72</v>
      </c>
      <c r="S77" s="446">
        <v>58</v>
      </c>
      <c r="T77" s="447">
        <v>55</v>
      </c>
      <c r="U77" s="504">
        <f>(C77+G77+E77+K77+M77+S77+O77+Q77)</f>
        <v>282</v>
      </c>
      <c r="V77" s="506">
        <f>(D77+F77+H77+L77+N77+T77+P77+R77)</f>
        <v>418</v>
      </c>
      <c r="W77" s="508">
        <f>U77/V77</f>
        <v>0.67464114832535882</v>
      </c>
      <c r="X77" s="510">
        <f>COUNTIF(C77:T78,"○")</f>
        <v>3</v>
      </c>
      <c r="Y77" s="515">
        <f>COUNTIF(C77:T78,"×")</f>
        <v>3</v>
      </c>
      <c r="Z77" s="546">
        <f>X77*2+Y77*1</f>
        <v>9</v>
      </c>
      <c r="AA77" s="492">
        <f t="shared" ref="AA77" si="19">RANK($Z77,$Z$71:$Z$88)</f>
        <v>5</v>
      </c>
    </row>
    <row r="78" spans="1:27" ht="39" customHeight="1" thickBot="1">
      <c r="A78" s="497"/>
      <c r="B78" s="531"/>
      <c r="C78" s="518" t="s">
        <v>290</v>
      </c>
      <c r="D78" s="519"/>
      <c r="E78" s="520"/>
      <c r="F78" s="520"/>
      <c r="G78" s="520"/>
      <c r="H78" s="520"/>
      <c r="I78" s="500"/>
      <c r="J78" s="500"/>
      <c r="K78" s="520" t="s">
        <v>172</v>
      </c>
      <c r="L78" s="520"/>
      <c r="M78" s="520" t="s">
        <v>290</v>
      </c>
      <c r="N78" s="520"/>
      <c r="O78" s="520" t="s">
        <v>290</v>
      </c>
      <c r="P78" s="520"/>
      <c r="Q78" s="520" t="s">
        <v>172</v>
      </c>
      <c r="R78" s="520"/>
      <c r="S78" s="520" t="s">
        <v>303</v>
      </c>
      <c r="T78" s="528"/>
      <c r="U78" s="525"/>
      <c r="V78" s="526"/>
      <c r="W78" s="527"/>
      <c r="X78" s="511"/>
      <c r="Y78" s="489"/>
      <c r="Z78" s="545"/>
      <c r="AA78" s="517"/>
    </row>
    <row r="79" spans="1:27" ht="39" customHeight="1">
      <c r="A79" s="497" t="s">
        <v>218</v>
      </c>
      <c r="B79" s="530" t="s">
        <v>256</v>
      </c>
      <c r="C79" s="368">
        <v>0</v>
      </c>
      <c r="D79" s="374">
        <v>20</v>
      </c>
      <c r="E79" s="369">
        <v>0</v>
      </c>
      <c r="F79" s="369">
        <v>20</v>
      </c>
      <c r="G79" s="369">
        <v>0</v>
      </c>
      <c r="H79" s="369">
        <v>20</v>
      </c>
      <c r="I79" s="369">
        <v>0</v>
      </c>
      <c r="J79" s="369">
        <v>20</v>
      </c>
      <c r="K79" s="500"/>
      <c r="L79" s="500"/>
      <c r="M79" s="446">
        <v>0</v>
      </c>
      <c r="N79" s="446">
        <v>20</v>
      </c>
      <c r="O79" s="446">
        <v>0</v>
      </c>
      <c r="P79" s="446">
        <v>20</v>
      </c>
      <c r="Q79" s="446">
        <v>0</v>
      </c>
      <c r="R79" s="446">
        <v>20</v>
      </c>
      <c r="S79" s="446">
        <v>0</v>
      </c>
      <c r="T79" s="447">
        <v>20</v>
      </c>
      <c r="U79" s="504">
        <f>(C79+G79+I79+E79+M79+S79+O79+Q79)</f>
        <v>0</v>
      </c>
      <c r="V79" s="506">
        <f>(D79+F79+H79+J79+N79+T79+P79+R79)</f>
        <v>160</v>
      </c>
      <c r="W79" s="508">
        <f>U79/V79</f>
        <v>0</v>
      </c>
      <c r="X79" s="514">
        <f>COUNTIF(C79:T80,"○")</f>
        <v>0</v>
      </c>
      <c r="Y79" s="488">
        <f>COUNTIF(C79:T80,"×")</f>
        <v>8</v>
      </c>
      <c r="Z79" s="544">
        <f>X79*2+Y79*1</f>
        <v>8</v>
      </c>
      <c r="AA79" s="492">
        <f t="shared" ref="AA79" si="20">RANK($Z79,$Z$71:$Z$88)</f>
        <v>8</v>
      </c>
    </row>
    <row r="80" spans="1:27" ht="39" customHeight="1" thickBot="1">
      <c r="A80" s="497"/>
      <c r="B80" s="531"/>
      <c r="C80" s="518" t="s">
        <v>215</v>
      </c>
      <c r="D80" s="519"/>
      <c r="E80" s="520" t="s">
        <v>287</v>
      </c>
      <c r="F80" s="520"/>
      <c r="G80" s="520" t="s">
        <v>287</v>
      </c>
      <c r="H80" s="520"/>
      <c r="I80" s="520" t="s">
        <v>287</v>
      </c>
      <c r="J80" s="520"/>
      <c r="K80" s="500"/>
      <c r="L80" s="500"/>
      <c r="M80" s="520" t="s">
        <v>215</v>
      </c>
      <c r="N80" s="520"/>
      <c r="O80" s="520" t="s">
        <v>287</v>
      </c>
      <c r="P80" s="520"/>
      <c r="Q80" s="520" t="s">
        <v>287</v>
      </c>
      <c r="R80" s="520"/>
      <c r="S80" s="520" t="s">
        <v>287</v>
      </c>
      <c r="T80" s="528"/>
      <c r="U80" s="525"/>
      <c r="V80" s="526"/>
      <c r="W80" s="527"/>
      <c r="X80" s="514"/>
      <c r="Y80" s="488"/>
      <c r="Z80" s="547"/>
      <c r="AA80" s="517"/>
    </row>
    <row r="81" spans="1:27" ht="39" customHeight="1">
      <c r="A81" s="497" t="s">
        <v>220</v>
      </c>
      <c r="B81" s="498" t="s">
        <v>257</v>
      </c>
      <c r="C81" s="368">
        <v>54</v>
      </c>
      <c r="D81" s="374">
        <v>92</v>
      </c>
      <c r="E81" s="369">
        <v>59</v>
      </c>
      <c r="F81" s="369">
        <v>62</v>
      </c>
      <c r="G81" s="369">
        <v>47</v>
      </c>
      <c r="H81" s="369">
        <v>92</v>
      </c>
      <c r="I81" s="369">
        <v>91</v>
      </c>
      <c r="J81" s="369">
        <v>38</v>
      </c>
      <c r="K81" s="369">
        <v>20</v>
      </c>
      <c r="L81" s="369">
        <v>0</v>
      </c>
      <c r="M81" s="500"/>
      <c r="N81" s="500"/>
      <c r="O81" s="446">
        <v>57</v>
      </c>
      <c r="P81" s="446">
        <v>58</v>
      </c>
      <c r="Q81" s="446">
        <v>91</v>
      </c>
      <c r="R81" s="446">
        <v>37</v>
      </c>
      <c r="S81" s="446">
        <v>81</v>
      </c>
      <c r="T81" s="447">
        <v>35</v>
      </c>
      <c r="U81" s="504">
        <f>(C81+G81+I81+K81+E81+S81+O81+Q81)</f>
        <v>500</v>
      </c>
      <c r="V81" s="506">
        <f>(D81+F81+H81+J81+L81+T81+P81+R81)</f>
        <v>414</v>
      </c>
      <c r="W81" s="508">
        <f>U81/V81</f>
        <v>1.2077294685990339</v>
      </c>
      <c r="X81" s="510">
        <f>COUNTIF(C81:T82,"○")</f>
        <v>4</v>
      </c>
      <c r="Y81" s="515">
        <f>COUNTIF(C81:T82,"×")</f>
        <v>4</v>
      </c>
      <c r="Z81" s="546">
        <f>X81*2+Y81*1</f>
        <v>12</v>
      </c>
      <c r="AA81" s="492">
        <f t="shared" ref="AA81" si="21">RANK($Z81,$Z$71:$Z$88)</f>
        <v>2</v>
      </c>
    </row>
    <row r="82" spans="1:27" ht="39" customHeight="1" thickBot="1">
      <c r="A82" s="497"/>
      <c r="B82" s="498"/>
      <c r="C82" s="518" t="s">
        <v>304</v>
      </c>
      <c r="D82" s="519"/>
      <c r="E82" s="520" t="s">
        <v>287</v>
      </c>
      <c r="F82" s="520"/>
      <c r="G82" s="520" t="s">
        <v>287</v>
      </c>
      <c r="H82" s="520"/>
      <c r="I82" s="520" t="s">
        <v>171</v>
      </c>
      <c r="J82" s="520"/>
      <c r="K82" s="519" t="s">
        <v>210</v>
      </c>
      <c r="L82" s="532"/>
      <c r="M82" s="500"/>
      <c r="N82" s="500"/>
      <c r="O82" s="520" t="s">
        <v>215</v>
      </c>
      <c r="P82" s="520"/>
      <c r="Q82" s="520" t="s">
        <v>171</v>
      </c>
      <c r="R82" s="520"/>
      <c r="S82" s="520" t="s">
        <v>171</v>
      </c>
      <c r="T82" s="528"/>
      <c r="U82" s="525"/>
      <c r="V82" s="526"/>
      <c r="W82" s="527"/>
      <c r="X82" s="511"/>
      <c r="Y82" s="489"/>
      <c r="Z82" s="545"/>
      <c r="AA82" s="517"/>
    </row>
    <row r="83" spans="1:27" ht="39" customHeight="1">
      <c r="A83" s="497" t="s">
        <v>222</v>
      </c>
      <c r="B83" s="512" t="s">
        <v>258</v>
      </c>
      <c r="C83" s="368">
        <v>39</v>
      </c>
      <c r="D83" s="374">
        <v>63</v>
      </c>
      <c r="E83" s="369">
        <v>0</v>
      </c>
      <c r="F83" s="369">
        <v>0</v>
      </c>
      <c r="G83" s="369">
        <v>95</v>
      </c>
      <c r="H83" s="369">
        <v>38</v>
      </c>
      <c r="I83" s="369">
        <v>79</v>
      </c>
      <c r="J83" s="369">
        <v>53</v>
      </c>
      <c r="K83" s="369">
        <v>20</v>
      </c>
      <c r="L83" s="369">
        <v>0</v>
      </c>
      <c r="M83" s="369">
        <v>58</v>
      </c>
      <c r="N83" s="369">
        <v>57</v>
      </c>
      <c r="O83" s="521"/>
      <c r="P83" s="522"/>
      <c r="Q83" s="446"/>
      <c r="R83" s="446"/>
      <c r="S83" s="446">
        <v>93</v>
      </c>
      <c r="T83" s="447">
        <v>21</v>
      </c>
      <c r="U83" s="504">
        <f>(C83+G83+I83+K83+E83+S83+M83+Q83)</f>
        <v>384</v>
      </c>
      <c r="V83" s="506">
        <f>(D83+F83+H83+J83+L83+T83+N83+R83)</f>
        <v>232</v>
      </c>
      <c r="W83" s="508">
        <f>U83/V83</f>
        <v>1.6551724137931034</v>
      </c>
      <c r="X83" s="510">
        <f>COUNTIF(C83:T84,"○")</f>
        <v>5</v>
      </c>
      <c r="Y83" s="515">
        <f>COUNTIF(C83:T84,"×")</f>
        <v>1</v>
      </c>
      <c r="Z83" s="546">
        <f>X83*2+Y83*1</f>
        <v>11</v>
      </c>
      <c r="AA83" s="492">
        <f t="shared" ref="AA83" si="22">RANK($Z83,$Z$71:$Z$88)</f>
        <v>3</v>
      </c>
    </row>
    <row r="84" spans="1:27" ht="39" customHeight="1" thickBot="1">
      <c r="A84" s="497"/>
      <c r="B84" s="513"/>
      <c r="C84" s="518" t="s">
        <v>215</v>
      </c>
      <c r="D84" s="519"/>
      <c r="E84" s="520"/>
      <c r="F84" s="520"/>
      <c r="G84" s="520" t="s">
        <v>210</v>
      </c>
      <c r="H84" s="520"/>
      <c r="I84" s="520" t="s">
        <v>171</v>
      </c>
      <c r="J84" s="520"/>
      <c r="K84" s="519" t="s">
        <v>210</v>
      </c>
      <c r="L84" s="532"/>
      <c r="M84" s="520" t="s">
        <v>210</v>
      </c>
      <c r="N84" s="520"/>
      <c r="O84" s="523"/>
      <c r="P84" s="524"/>
      <c r="Q84" s="520"/>
      <c r="R84" s="520"/>
      <c r="S84" s="520" t="s">
        <v>303</v>
      </c>
      <c r="T84" s="528"/>
      <c r="U84" s="525"/>
      <c r="V84" s="526"/>
      <c r="W84" s="527"/>
      <c r="X84" s="511"/>
      <c r="Y84" s="489"/>
      <c r="Z84" s="545"/>
      <c r="AA84" s="517"/>
    </row>
    <row r="85" spans="1:27" ht="39" customHeight="1">
      <c r="A85" s="497" t="s">
        <v>224</v>
      </c>
      <c r="B85" s="512" t="s">
        <v>259</v>
      </c>
      <c r="C85" s="368">
        <v>27</v>
      </c>
      <c r="D85" s="374">
        <v>159</v>
      </c>
      <c r="E85" s="369"/>
      <c r="F85" s="369"/>
      <c r="G85" s="369">
        <v>78</v>
      </c>
      <c r="H85" s="369">
        <v>57</v>
      </c>
      <c r="I85" s="369">
        <v>72</v>
      </c>
      <c r="J85" s="369">
        <v>75</v>
      </c>
      <c r="K85" s="369">
        <v>20</v>
      </c>
      <c r="L85" s="369">
        <v>0</v>
      </c>
      <c r="M85" s="369">
        <v>37</v>
      </c>
      <c r="N85" s="369">
        <v>91</v>
      </c>
      <c r="O85" s="369"/>
      <c r="P85" s="369"/>
      <c r="Q85" s="521"/>
      <c r="R85" s="522"/>
      <c r="S85" s="446">
        <v>77</v>
      </c>
      <c r="T85" s="447">
        <v>22</v>
      </c>
      <c r="U85" s="504">
        <f>(C85+G85+I85+K85+E85+S85+M85+O85)</f>
        <v>311</v>
      </c>
      <c r="V85" s="506">
        <f>(D85+F85+H85+J85+L85+T85+N85+P85)</f>
        <v>404</v>
      </c>
      <c r="W85" s="508">
        <f>U85/V85</f>
        <v>0.76980198019801982</v>
      </c>
      <c r="X85" s="510">
        <f>COUNTIF(C85:T86,"○")</f>
        <v>3</v>
      </c>
      <c r="Y85" s="515">
        <f>COUNTIF(C85:T86,"×")</f>
        <v>3</v>
      </c>
      <c r="Z85" s="546">
        <f>X85*2+Y85*1</f>
        <v>9</v>
      </c>
      <c r="AA85" s="492">
        <f t="shared" ref="AA85" si="23">RANK($Z85,$Z$71:$Z$88)</f>
        <v>5</v>
      </c>
    </row>
    <row r="86" spans="1:27" ht="39" customHeight="1" thickBot="1">
      <c r="A86" s="497"/>
      <c r="B86" s="513"/>
      <c r="C86" s="518" t="s">
        <v>290</v>
      </c>
      <c r="D86" s="519"/>
      <c r="E86" s="520"/>
      <c r="F86" s="520"/>
      <c r="G86" s="520" t="s">
        <v>210</v>
      </c>
      <c r="H86" s="520"/>
      <c r="I86" s="520" t="s">
        <v>287</v>
      </c>
      <c r="J86" s="520"/>
      <c r="K86" s="519" t="s">
        <v>210</v>
      </c>
      <c r="L86" s="532"/>
      <c r="M86" s="520" t="s">
        <v>290</v>
      </c>
      <c r="N86" s="520"/>
      <c r="O86" s="520"/>
      <c r="P86" s="520"/>
      <c r="Q86" s="523"/>
      <c r="R86" s="524"/>
      <c r="S86" s="520" t="s">
        <v>171</v>
      </c>
      <c r="T86" s="528"/>
      <c r="U86" s="525"/>
      <c r="V86" s="526"/>
      <c r="W86" s="527"/>
      <c r="X86" s="511"/>
      <c r="Y86" s="489"/>
      <c r="Z86" s="545"/>
      <c r="AA86" s="517"/>
    </row>
    <row r="87" spans="1:27" ht="39" customHeight="1">
      <c r="A87" s="497" t="s">
        <v>226</v>
      </c>
      <c r="B87" s="498" t="s">
        <v>260</v>
      </c>
      <c r="C87" s="368">
        <v>23</v>
      </c>
      <c r="D87" s="374">
        <v>166</v>
      </c>
      <c r="E87" s="369">
        <v>42</v>
      </c>
      <c r="F87" s="369">
        <v>97</v>
      </c>
      <c r="G87" s="369">
        <v>38</v>
      </c>
      <c r="H87" s="369">
        <v>74</v>
      </c>
      <c r="I87" s="369">
        <v>55</v>
      </c>
      <c r="J87" s="369">
        <v>58</v>
      </c>
      <c r="K87" s="369">
        <v>20</v>
      </c>
      <c r="L87" s="369">
        <v>0</v>
      </c>
      <c r="M87" s="369">
        <v>35</v>
      </c>
      <c r="N87" s="369">
        <v>81</v>
      </c>
      <c r="O87" s="369">
        <v>21</v>
      </c>
      <c r="P87" s="369">
        <v>93</v>
      </c>
      <c r="Q87" s="369">
        <v>22</v>
      </c>
      <c r="R87" s="369">
        <v>77</v>
      </c>
      <c r="S87" s="500"/>
      <c r="T87" s="501"/>
      <c r="U87" s="504">
        <f>(C87+G87+I87+K87+M87+E87+O87+Q87)</f>
        <v>256</v>
      </c>
      <c r="V87" s="506">
        <f>(D87+F87+H87+J87+L87+N87+P87+R87)</f>
        <v>646</v>
      </c>
      <c r="W87" s="508">
        <f>U87/V87</f>
        <v>0.39628482972136225</v>
      </c>
      <c r="X87" s="514">
        <f>COUNTIF(C87:T88,"○")</f>
        <v>1</v>
      </c>
      <c r="Y87" s="488">
        <f>COUNTIF(C87:T88,"×")</f>
        <v>7</v>
      </c>
      <c r="Z87" s="544">
        <f>X87*2+Y87*1</f>
        <v>9</v>
      </c>
      <c r="AA87" s="492">
        <f t="shared" ref="AA87" si="24">RANK($Z87,$Z$71:$Z$88)</f>
        <v>5</v>
      </c>
    </row>
    <row r="88" spans="1:27" ht="39" customHeight="1" thickBot="1">
      <c r="A88" s="497"/>
      <c r="B88" s="499"/>
      <c r="C88" s="494" t="s">
        <v>290</v>
      </c>
      <c r="D88" s="495"/>
      <c r="E88" s="496" t="s">
        <v>287</v>
      </c>
      <c r="F88" s="496"/>
      <c r="G88" s="496" t="s">
        <v>215</v>
      </c>
      <c r="H88" s="496"/>
      <c r="I88" s="496" t="s">
        <v>287</v>
      </c>
      <c r="J88" s="496"/>
      <c r="K88" s="496" t="s">
        <v>172</v>
      </c>
      <c r="L88" s="496"/>
      <c r="M88" s="496" t="s">
        <v>290</v>
      </c>
      <c r="N88" s="496"/>
      <c r="O88" s="496" t="s">
        <v>215</v>
      </c>
      <c r="P88" s="496"/>
      <c r="Q88" s="496" t="s">
        <v>290</v>
      </c>
      <c r="R88" s="496"/>
      <c r="S88" s="502"/>
      <c r="T88" s="503"/>
      <c r="U88" s="505"/>
      <c r="V88" s="507"/>
      <c r="W88" s="509"/>
      <c r="X88" s="511"/>
      <c r="Y88" s="489"/>
      <c r="Z88" s="545"/>
      <c r="AA88" s="493"/>
    </row>
    <row r="90" spans="1:27" ht="30" customHeight="1" thickBot="1">
      <c r="A90" s="542" t="s">
        <v>261</v>
      </c>
      <c r="B90" s="542"/>
      <c r="C90" s="371"/>
      <c r="F90" s="354"/>
      <c r="G90" s="354"/>
      <c r="H90" s="354"/>
      <c r="I90" s="354"/>
      <c r="J90" s="354"/>
      <c r="K90" s="354"/>
      <c r="L90" s="354"/>
      <c r="M90" s="354"/>
    </row>
    <row r="91" spans="1:27" ht="35.25" thickBot="1">
      <c r="A91" s="355" t="s">
        <v>199</v>
      </c>
      <c r="B91" s="356" t="s">
        <v>200</v>
      </c>
      <c r="C91" s="543" t="str">
        <f>B92</f>
        <v>広大</v>
      </c>
      <c r="D91" s="536"/>
      <c r="E91" s="535" t="str">
        <f>B94</f>
        <v>安田</v>
      </c>
      <c r="F91" s="536"/>
      <c r="G91" s="535" t="str">
        <f>B96</f>
        <v>修道</v>
      </c>
      <c r="H91" s="536"/>
      <c r="I91" s="535" t="str">
        <f>B98</f>
        <v>国際</v>
      </c>
      <c r="J91" s="536"/>
      <c r="K91" s="535" t="str">
        <f>B100</f>
        <v>尾道</v>
      </c>
      <c r="L91" s="536"/>
      <c r="M91" s="535" t="str">
        <f>B102</f>
        <v>市立</v>
      </c>
      <c r="N91" s="536"/>
      <c r="O91" s="535" t="str">
        <f>B104</f>
        <v>県庄原</v>
      </c>
      <c r="P91" s="536"/>
      <c r="Q91" s="535" t="str">
        <f>B106</f>
        <v>福山市立</v>
      </c>
      <c r="R91" s="536"/>
      <c r="S91" s="535" t="str">
        <f>B108</f>
        <v>広大教B</v>
      </c>
      <c r="T91" s="537"/>
      <c r="U91" s="377" t="s">
        <v>201</v>
      </c>
      <c r="V91" s="372" t="s">
        <v>202</v>
      </c>
      <c r="W91" s="373" t="s">
        <v>203</v>
      </c>
      <c r="X91" s="456" t="s">
        <v>204</v>
      </c>
      <c r="Y91" s="361" t="s">
        <v>205</v>
      </c>
      <c r="Z91" s="362" t="s">
        <v>206</v>
      </c>
      <c r="AA91" s="457" t="s">
        <v>207</v>
      </c>
    </row>
    <row r="92" spans="1:27" ht="39" customHeight="1">
      <c r="A92" s="497" t="s">
        <v>208</v>
      </c>
      <c r="B92" s="538" t="s">
        <v>231</v>
      </c>
      <c r="C92" s="539"/>
      <c r="D92" s="540"/>
      <c r="E92" s="365">
        <v>118</v>
      </c>
      <c r="F92" s="365">
        <v>34</v>
      </c>
      <c r="G92" s="365">
        <v>100</v>
      </c>
      <c r="H92" s="365">
        <v>39</v>
      </c>
      <c r="I92" s="365"/>
      <c r="J92" s="365"/>
      <c r="K92" s="365">
        <v>127</v>
      </c>
      <c r="L92" s="365">
        <v>10</v>
      </c>
      <c r="M92" s="365"/>
      <c r="N92" s="365"/>
      <c r="O92" s="365">
        <v>240</v>
      </c>
      <c r="P92" s="365">
        <v>8</v>
      </c>
      <c r="Q92" s="365">
        <v>124</v>
      </c>
      <c r="R92" s="365">
        <v>20</v>
      </c>
      <c r="S92" s="365">
        <v>116</v>
      </c>
      <c r="T92" s="366">
        <v>35</v>
      </c>
      <c r="U92" s="533">
        <f>(E92+G92+I92+K92+M92+O92+Q92+S92)</f>
        <v>825</v>
      </c>
      <c r="V92" s="534">
        <f>(F92+H92+J92+L92+N92+P92+R92+T92)</f>
        <v>146</v>
      </c>
      <c r="W92" s="508">
        <f>U92/V92</f>
        <v>5.6506849315068495</v>
      </c>
      <c r="X92" s="510">
        <f>COUNTIF(C92:T93,"○")</f>
        <v>6</v>
      </c>
      <c r="Y92" s="515">
        <f>COUNTIF(C92:T93,"×")</f>
        <v>0</v>
      </c>
      <c r="Z92" s="516">
        <f>X92*2+Y92*1</f>
        <v>12</v>
      </c>
      <c r="AA92" s="492">
        <f>RANK($Z92,$Z$92:$Z$109)</f>
        <v>2</v>
      </c>
    </row>
    <row r="93" spans="1:27" ht="39" customHeight="1" thickBot="1">
      <c r="A93" s="497"/>
      <c r="B93" s="531"/>
      <c r="C93" s="541"/>
      <c r="D93" s="500"/>
      <c r="E93" s="520" t="s">
        <v>303</v>
      </c>
      <c r="F93" s="520"/>
      <c r="G93" s="520" t="s">
        <v>171</v>
      </c>
      <c r="H93" s="520"/>
      <c r="I93" s="520"/>
      <c r="J93" s="520"/>
      <c r="K93" s="520" t="s">
        <v>171</v>
      </c>
      <c r="L93" s="520"/>
      <c r="M93" s="520"/>
      <c r="N93" s="520"/>
      <c r="O93" s="520" t="s">
        <v>210</v>
      </c>
      <c r="P93" s="520"/>
      <c r="Q93" s="520" t="s">
        <v>210</v>
      </c>
      <c r="R93" s="520"/>
      <c r="S93" s="520" t="s">
        <v>303</v>
      </c>
      <c r="T93" s="528"/>
      <c r="U93" s="525"/>
      <c r="V93" s="526"/>
      <c r="W93" s="527"/>
      <c r="X93" s="514"/>
      <c r="Y93" s="488"/>
      <c r="Z93" s="529"/>
      <c r="AA93" s="517"/>
    </row>
    <row r="94" spans="1:27" ht="39" customHeight="1">
      <c r="A94" s="497" t="s">
        <v>211</v>
      </c>
      <c r="B94" s="530" t="s">
        <v>262</v>
      </c>
      <c r="C94" s="368">
        <v>34</v>
      </c>
      <c r="D94" s="369">
        <v>118</v>
      </c>
      <c r="E94" s="500"/>
      <c r="F94" s="500"/>
      <c r="G94" s="446">
        <v>48</v>
      </c>
      <c r="H94" s="446">
        <v>42</v>
      </c>
      <c r="I94" s="446">
        <v>58</v>
      </c>
      <c r="J94" s="446">
        <v>47</v>
      </c>
      <c r="K94" s="446">
        <v>91</v>
      </c>
      <c r="L94" s="446">
        <v>35</v>
      </c>
      <c r="M94" s="446"/>
      <c r="N94" s="446"/>
      <c r="O94" s="446">
        <v>132</v>
      </c>
      <c r="P94" s="446">
        <v>18</v>
      </c>
      <c r="Q94" s="446">
        <v>96</v>
      </c>
      <c r="R94" s="446">
        <v>39</v>
      </c>
      <c r="S94" s="446">
        <v>76</v>
      </c>
      <c r="T94" s="447">
        <v>79</v>
      </c>
      <c r="U94" s="504">
        <f>(C94+G94+I94+K94+M94+S94+O94+Q94)</f>
        <v>535</v>
      </c>
      <c r="V94" s="506">
        <f>(D94+H94+J94+L94+N94+T94+P94+R94)</f>
        <v>378</v>
      </c>
      <c r="W94" s="508">
        <f>U94/V94</f>
        <v>1.4153439153439153</v>
      </c>
      <c r="X94" s="510">
        <f>COUNTIF(C94:T95,"○")</f>
        <v>5</v>
      </c>
      <c r="Y94" s="515">
        <f>COUNTIF(C94:T95,"×")</f>
        <v>2</v>
      </c>
      <c r="Z94" s="516">
        <f>X94*2+Y94*1</f>
        <v>12</v>
      </c>
      <c r="AA94" s="492">
        <f t="shared" ref="AA94" si="25">RANK($Z94,$Z$92:$Z$109)</f>
        <v>2</v>
      </c>
    </row>
    <row r="95" spans="1:27" ht="39" customHeight="1" thickBot="1">
      <c r="A95" s="497"/>
      <c r="B95" s="531"/>
      <c r="C95" s="518" t="s">
        <v>304</v>
      </c>
      <c r="D95" s="520"/>
      <c r="E95" s="500"/>
      <c r="F95" s="500"/>
      <c r="G95" s="520" t="s">
        <v>210</v>
      </c>
      <c r="H95" s="520"/>
      <c r="I95" s="520" t="s">
        <v>210</v>
      </c>
      <c r="J95" s="520"/>
      <c r="K95" s="520" t="s">
        <v>171</v>
      </c>
      <c r="L95" s="520"/>
      <c r="M95" s="520"/>
      <c r="N95" s="520"/>
      <c r="O95" s="520" t="s">
        <v>210</v>
      </c>
      <c r="P95" s="520"/>
      <c r="Q95" s="520" t="s">
        <v>210</v>
      </c>
      <c r="R95" s="520"/>
      <c r="S95" s="520" t="s">
        <v>290</v>
      </c>
      <c r="T95" s="528"/>
      <c r="U95" s="525"/>
      <c r="V95" s="526"/>
      <c r="W95" s="527"/>
      <c r="X95" s="511"/>
      <c r="Y95" s="489"/>
      <c r="Z95" s="491"/>
      <c r="AA95" s="517"/>
    </row>
    <row r="96" spans="1:27" ht="39" customHeight="1">
      <c r="A96" s="497" t="s">
        <v>213</v>
      </c>
      <c r="B96" s="530" t="s">
        <v>263</v>
      </c>
      <c r="C96" s="368">
        <v>39</v>
      </c>
      <c r="D96" s="374">
        <v>100</v>
      </c>
      <c r="E96" s="369">
        <v>42</v>
      </c>
      <c r="F96" s="369">
        <v>48</v>
      </c>
      <c r="G96" s="500"/>
      <c r="H96" s="500"/>
      <c r="I96" s="446">
        <v>55</v>
      </c>
      <c r="J96" s="446">
        <v>59</v>
      </c>
      <c r="K96" s="446"/>
      <c r="L96" s="446"/>
      <c r="M96" s="446">
        <v>61</v>
      </c>
      <c r="N96" s="446">
        <v>59</v>
      </c>
      <c r="O96" s="446">
        <v>74</v>
      </c>
      <c r="P96" s="446">
        <v>24</v>
      </c>
      <c r="Q96" s="446">
        <v>91</v>
      </c>
      <c r="R96" s="446">
        <v>47</v>
      </c>
      <c r="S96" s="446">
        <v>49</v>
      </c>
      <c r="T96" s="447">
        <v>83</v>
      </c>
      <c r="U96" s="504">
        <f>(C96+E96+I96+K96+M96+S96+O96+Q96)</f>
        <v>411</v>
      </c>
      <c r="V96" s="506">
        <f>(D96+F96+J96+L96+N96+T96+P96+R96)</f>
        <v>420</v>
      </c>
      <c r="W96" s="508">
        <f>U96/V96</f>
        <v>0.97857142857142854</v>
      </c>
      <c r="X96" s="514">
        <f>COUNTIF(C96:T97,"○")</f>
        <v>3</v>
      </c>
      <c r="Y96" s="488">
        <f>COUNTIF(C96:T97,"×")</f>
        <v>4</v>
      </c>
      <c r="Z96" s="490">
        <f>X96*2+Y96*1</f>
        <v>10</v>
      </c>
      <c r="AA96" s="492">
        <f t="shared" ref="AA96" si="26">RANK($Z96,$Z$92:$Z$109)</f>
        <v>5</v>
      </c>
    </row>
    <row r="97" spans="1:27" ht="39" customHeight="1" thickBot="1">
      <c r="A97" s="497"/>
      <c r="B97" s="531"/>
      <c r="C97" s="518" t="s">
        <v>290</v>
      </c>
      <c r="D97" s="519"/>
      <c r="E97" s="520" t="s">
        <v>215</v>
      </c>
      <c r="F97" s="520"/>
      <c r="G97" s="500"/>
      <c r="H97" s="500"/>
      <c r="I97" s="520" t="s">
        <v>215</v>
      </c>
      <c r="J97" s="520"/>
      <c r="K97" s="520"/>
      <c r="L97" s="520"/>
      <c r="M97" s="520" t="s">
        <v>171</v>
      </c>
      <c r="N97" s="520"/>
      <c r="O97" s="520" t="s">
        <v>210</v>
      </c>
      <c r="P97" s="520"/>
      <c r="Q97" s="520" t="s">
        <v>171</v>
      </c>
      <c r="R97" s="520"/>
      <c r="S97" s="520" t="s">
        <v>290</v>
      </c>
      <c r="T97" s="528"/>
      <c r="U97" s="525"/>
      <c r="V97" s="526"/>
      <c r="W97" s="527"/>
      <c r="X97" s="514"/>
      <c r="Y97" s="488"/>
      <c r="Z97" s="529"/>
      <c r="AA97" s="517"/>
    </row>
    <row r="98" spans="1:27" ht="39" customHeight="1">
      <c r="A98" s="497" t="s">
        <v>216</v>
      </c>
      <c r="B98" s="530" t="s">
        <v>234</v>
      </c>
      <c r="C98" s="368"/>
      <c r="D98" s="374"/>
      <c r="E98" s="369">
        <v>47</v>
      </c>
      <c r="F98" s="369">
        <v>58</v>
      </c>
      <c r="G98" s="369">
        <v>59</v>
      </c>
      <c r="H98" s="369">
        <v>55</v>
      </c>
      <c r="I98" s="500"/>
      <c r="J98" s="500"/>
      <c r="K98" s="446">
        <v>85</v>
      </c>
      <c r="L98" s="446">
        <v>34</v>
      </c>
      <c r="M98" s="446">
        <v>71</v>
      </c>
      <c r="N98" s="446">
        <v>56</v>
      </c>
      <c r="O98" s="446">
        <v>0</v>
      </c>
      <c r="P98" s="446">
        <v>0</v>
      </c>
      <c r="Q98" s="446">
        <v>80</v>
      </c>
      <c r="R98" s="446">
        <v>56</v>
      </c>
      <c r="S98" s="446">
        <v>52</v>
      </c>
      <c r="T98" s="447">
        <v>83</v>
      </c>
      <c r="U98" s="504">
        <f>(C98+G98+E98+K98+M98+S98+O98+Q98)</f>
        <v>394</v>
      </c>
      <c r="V98" s="506">
        <f>(D98+F98+H98+L98+N98+T98+P98+R98)</f>
        <v>342</v>
      </c>
      <c r="W98" s="508">
        <f>U98/V98</f>
        <v>1.1520467836257311</v>
      </c>
      <c r="X98" s="510">
        <f>COUNTIF(C98:T99,"○")</f>
        <v>4</v>
      </c>
      <c r="Y98" s="515">
        <f>COUNTIF(C98:T99,"×")</f>
        <v>2</v>
      </c>
      <c r="Z98" s="516">
        <f>X98*2+Y98*1</f>
        <v>10</v>
      </c>
      <c r="AA98" s="492">
        <f t="shared" ref="AA98" si="27">RANK($Z98,$Z$92:$Z$109)</f>
        <v>5</v>
      </c>
    </row>
    <row r="99" spans="1:27" ht="39" customHeight="1" thickBot="1">
      <c r="A99" s="497"/>
      <c r="B99" s="531"/>
      <c r="C99" s="518"/>
      <c r="D99" s="519"/>
      <c r="E99" s="520" t="s">
        <v>215</v>
      </c>
      <c r="F99" s="520"/>
      <c r="G99" s="520" t="s">
        <v>210</v>
      </c>
      <c r="H99" s="520"/>
      <c r="I99" s="500"/>
      <c r="J99" s="500"/>
      <c r="K99" s="520" t="s">
        <v>171</v>
      </c>
      <c r="L99" s="520"/>
      <c r="M99" s="520" t="s">
        <v>303</v>
      </c>
      <c r="N99" s="520"/>
      <c r="O99" s="520"/>
      <c r="P99" s="520"/>
      <c r="Q99" s="519" t="s">
        <v>171</v>
      </c>
      <c r="R99" s="532"/>
      <c r="S99" s="520" t="s">
        <v>304</v>
      </c>
      <c r="T99" s="528"/>
      <c r="U99" s="525"/>
      <c r="V99" s="526"/>
      <c r="W99" s="527"/>
      <c r="X99" s="511"/>
      <c r="Y99" s="489"/>
      <c r="Z99" s="491"/>
      <c r="AA99" s="517"/>
    </row>
    <row r="100" spans="1:27" ht="39" customHeight="1">
      <c r="A100" s="497" t="s">
        <v>218</v>
      </c>
      <c r="B100" s="530" t="s">
        <v>235</v>
      </c>
      <c r="C100" s="368">
        <v>10</v>
      </c>
      <c r="D100" s="374">
        <v>127</v>
      </c>
      <c r="E100" s="369">
        <v>35</v>
      </c>
      <c r="F100" s="369">
        <v>91</v>
      </c>
      <c r="G100" s="369"/>
      <c r="H100" s="369"/>
      <c r="I100" s="369">
        <v>34</v>
      </c>
      <c r="J100" s="369">
        <v>85</v>
      </c>
      <c r="K100" s="500"/>
      <c r="L100" s="500"/>
      <c r="M100" s="446">
        <v>54</v>
      </c>
      <c r="N100" s="446">
        <v>72</v>
      </c>
      <c r="O100" s="446">
        <v>59</v>
      </c>
      <c r="P100" s="446">
        <v>25</v>
      </c>
      <c r="Q100" s="446">
        <v>45</v>
      </c>
      <c r="R100" s="446">
        <v>69</v>
      </c>
      <c r="S100" s="446">
        <v>40</v>
      </c>
      <c r="T100" s="447">
        <v>107</v>
      </c>
      <c r="U100" s="504">
        <f>(C100+G100+I100+E100+M100+S100+O100+Q100)</f>
        <v>277</v>
      </c>
      <c r="V100" s="506">
        <f>(D100+F100+H100+J100+N100+T100+P100+R100)</f>
        <v>576</v>
      </c>
      <c r="W100" s="508">
        <f>U100/V100</f>
        <v>0.48090277777777779</v>
      </c>
      <c r="X100" s="514">
        <f>COUNTIF(C100:T101,"○")</f>
        <v>1</v>
      </c>
      <c r="Y100" s="488">
        <f>COUNTIF(C100:T101,"×")</f>
        <v>6</v>
      </c>
      <c r="Z100" s="490">
        <f>X100*2+Y100*1</f>
        <v>8</v>
      </c>
      <c r="AA100" s="492">
        <f t="shared" ref="AA100" si="28">RANK($Z100,$Z$92:$Z$109)</f>
        <v>7</v>
      </c>
    </row>
    <row r="101" spans="1:27" ht="39" customHeight="1" thickBot="1">
      <c r="A101" s="497"/>
      <c r="B101" s="531"/>
      <c r="C101" s="518" t="s">
        <v>290</v>
      </c>
      <c r="D101" s="519"/>
      <c r="E101" s="520" t="s">
        <v>290</v>
      </c>
      <c r="F101" s="520"/>
      <c r="G101" s="520"/>
      <c r="H101" s="520"/>
      <c r="I101" s="520" t="s">
        <v>290</v>
      </c>
      <c r="J101" s="520"/>
      <c r="K101" s="500"/>
      <c r="L101" s="500"/>
      <c r="M101" s="520" t="s">
        <v>290</v>
      </c>
      <c r="N101" s="520"/>
      <c r="O101" s="520" t="s">
        <v>210</v>
      </c>
      <c r="P101" s="520"/>
      <c r="Q101" s="520" t="s">
        <v>304</v>
      </c>
      <c r="R101" s="520"/>
      <c r="S101" s="520" t="s">
        <v>290</v>
      </c>
      <c r="T101" s="528"/>
      <c r="U101" s="525"/>
      <c r="V101" s="526"/>
      <c r="W101" s="527"/>
      <c r="X101" s="514"/>
      <c r="Y101" s="488"/>
      <c r="Z101" s="529"/>
      <c r="AA101" s="517"/>
    </row>
    <row r="102" spans="1:27" ht="39" customHeight="1">
      <c r="A102" s="497" t="s">
        <v>220</v>
      </c>
      <c r="B102" s="498" t="s">
        <v>245</v>
      </c>
      <c r="C102" s="368"/>
      <c r="D102" s="374"/>
      <c r="E102" s="369"/>
      <c r="F102" s="369"/>
      <c r="G102" s="369">
        <v>59</v>
      </c>
      <c r="H102" s="369">
        <v>61</v>
      </c>
      <c r="I102" s="369">
        <v>56</v>
      </c>
      <c r="J102" s="369">
        <v>71</v>
      </c>
      <c r="K102" s="369">
        <v>72</v>
      </c>
      <c r="L102" s="369">
        <v>54</v>
      </c>
      <c r="M102" s="500"/>
      <c r="N102" s="500"/>
      <c r="O102" s="446">
        <v>86</v>
      </c>
      <c r="P102" s="446">
        <v>31</v>
      </c>
      <c r="Q102" s="446">
        <v>57</v>
      </c>
      <c r="R102" s="446">
        <v>65</v>
      </c>
      <c r="S102" s="446">
        <v>40</v>
      </c>
      <c r="T102" s="447">
        <v>80</v>
      </c>
      <c r="U102" s="504">
        <f>(C102+G102+I102+K102+E102+S102+O102+Q102)</f>
        <v>370</v>
      </c>
      <c r="V102" s="506">
        <f>(D102+F102+H102+J102+L102+T102+P102+R102)</f>
        <v>362</v>
      </c>
      <c r="W102" s="508">
        <f>U102/V102</f>
        <v>1.0220994475138121</v>
      </c>
      <c r="X102" s="510">
        <f>COUNTIF(C102:T103,"○")</f>
        <v>2</v>
      </c>
      <c r="Y102" s="515">
        <f>COUNTIF(C102:T103,"×")</f>
        <v>4</v>
      </c>
      <c r="Z102" s="516">
        <f>X102*2+Y102*1</f>
        <v>8</v>
      </c>
      <c r="AA102" s="492">
        <f t="shared" ref="AA102" si="29">RANK($Z102,$Z$92:$Z$109)</f>
        <v>7</v>
      </c>
    </row>
    <row r="103" spans="1:27" ht="39" customHeight="1" thickBot="1">
      <c r="A103" s="497"/>
      <c r="B103" s="498"/>
      <c r="C103" s="518"/>
      <c r="D103" s="519"/>
      <c r="E103" s="520"/>
      <c r="F103" s="520"/>
      <c r="G103" s="520" t="s">
        <v>290</v>
      </c>
      <c r="H103" s="520"/>
      <c r="I103" s="520" t="s">
        <v>215</v>
      </c>
      <c r="J103" s="520"/>
      <c r="K103" s="520" t="s">
        <v>171</v>
      </c>
      <c r="L103" s="520"/>
      <c r="M103" s="500"/>
      <c r="N103" s="500"/>
      <c r="O103" s="520" t="s">
        <v>210</v>
      </c>
      <c r="P103" s="520"/>
      <c r="Q103" s="520" t="s">
        <v>290</v>
      </c>
      <c r="R103" s="520"/>
      <c r="S103" s="520" t="s">
        <v>290</v>
      </c>
      <c r="T103" s="528"/>
      <c r="U103" s="525"/>
      <c r="V103" s="526"/>
      <c r="W103" s="527"/>
      <c r="X103" s="511"/>
      <c r="Y103" s="489"/>
      <c r="Z103" s="491"/>
      <c r="AA103" s="517"/>
    </row>
    <row r="104" spans="1:27" ht="39" customHeight="1">
      <c r="A104" s="497" t="s">
        <v>222</v>
      </c>
      <c r="B104" s="512" t="s">
        <v>264</v>
      </c>
      <c r="C104" s="368">
        <v>8</v>
      </c>
      <c r="D104" s="374">
        <v>240</v>
      </c>
      <c r="E104" s="369">
        <v>18</v>
      </c>
      <c r="F104" s="369">
        <v>132</v>
      </c>
      <c r="G104" s="369">
        <v>24</v>
      </c>
      <c r="H104" s="369">
        <v>74</v>
      </c>
      <c r="I104" s="369">
        <v>0</v>
      </c>
      <c r="J104" s="369">
        <v>0</v>
      </c>
      <c r="K104" s="369">
        <v>25</v>
      </c>
      <c r="L104" s="369">
        <v>59</v>
      </c>
      <c r="M104" s="369">
        <v>31</v>
      </c>
      <c r="N104" s="369">
        <v>86</v>
      </c>
      <c r="O104" s="521"/>
      <c r="P104" s="522"/>
      <c r="Q104" s="446">
        <v>53</v>
      </c>
      <c r="R104" s="446">
        <v>61</v>
      </c>
      <c r="S104" s="446"/>
      <c r="T104" s="447"/>
      <c r="U104" s="504">
        <f>(C104+G104+I104+K104+E104+S104+M104+Q104)</f>
        <v>159</v>
      </c>
      <c r="V104" s="506">
        <f>(D104+F104+H104+J104+L104+T104+N104+R104)</f>
        <v>652</v>
      </c>
      <c r="W104" s="508">
        <f>U104/V104</f>
        <v>0.24386503067484663</v>
      </c>
      <c r="X104" s="510">
        <f>COUNTIF(C104:T105,"○")</f>
        <v>0</v>
      </c>
      <c r="Y104" s="515">
        <f>COUNTIF(C104:T105,"×")</f>
        <v>6</v>
      </c>
      <c r="Z104" s="516">
        <f>X104*2+Y104*1</f>
        <v>6</v>
      </c>
      <c r="AA104" s="492">
        <f t="shared" ref="AA104" si="30">RANK($Z104,$Z$92:$Z$109)</f>
        <v>9</v>
      </c>
    </row>
    <row r="105" spans="1:27" ht="39" customHeight="1" thickBot="1">
      <c r="A105" s="497"/>
      <c r="B105" s="513"/>
      <c r="C105" s="518" t="s">
        <v>215</v>
      </c>
      <c r="D105" s="519"/>
      <c r="E105" s="520" t="s">
        <v>215</v>
      </c>
      <c r="F105" s="520"/>
      <c r="G105" s="520" t="s">
        <v>215</v>
      </c>
      <c r="H105" s="520"/>
      <c r="I105" s="520"/>
      <c r="J105" s="520"/>
      <c r="K105" s="520" t="s">
        <v>304</v>
      </c>
      <c r="L105" s="520"/>
      <c r="M105" s="520" t="s">
        <v>304</v>
      </c>
      <c r="N105" s="520"/>
      <c r="O105" s="523"/>
      <c r="P105" s="524"/>
      <c r="Q105" s="520" t="s">
        <v>290</v>
      </c>
      <c r="R105" s="520"/>
      <c r="S105" s="520"/>
      <c r="T105" s="528"/>
      <c r="U105" s="525"/>
      <c r="V105" s="526"/>
      <c r="W105" s="527"/>
      <c r="X105" s="511"/>
      <c r="Y105" s="489"/>
      <c r="Z105" s="491"/>
      <c r="AA105" s="517"/>
    </row>
    <row r="106" spans="1:27" ht="39" customHeight="1">
      <c r="A106" s="497" t="s">
        <v>224</v>
      </c>
      <c r="B106" s="512" t="s">
        <v>265</v>
      </c>
      <c r="C106" s="368">
        <v>20</v>
      </c>
      <c r="D106" s="374">
        <v>124</v>
      </c>
      <c r="E106" s="369">
        <v>39</v>
      </c>
      <c r="F106" s="369">
        <v>96</v>
      </c>
      <c r="G106" s="369">
        <v>47</v>
      </c>
      <c r="H106" s="369">
        <v>91</v>
      </c>
      <c r="I106" s="369">
        <v>56</v>
      </c>
      <c r="J106" s="369">
        <v>80</v>
      </c>
      <c r="K106" s="369">
        <v>69</v>
      </c>
      <c r="L106" s="369">
        <v>45</v>
      </c>
      <c r="M106" s="369">
        <v>65</v>
      </c>
      <c r="N106" s="369">
        <v>57</v>
      </c>
      <c r="O106" s="369">
        <v>61</v>
      </c>
      <c r="P106" s="369">
        <v>53</v>
      </c>
      <c r="Q106" s="521"/>
      <c r="R106" s="522"/>
      <c r="S106" s="446">
        <v>38</v>
      </c>
      <c r="T106" s="447">
        <v>93</v>
      </c>
      <c r="U106" s="504">
        <f>(C106+G106+I106+K106+E106+S106+M106+O106)</f>
        <v>395</v>
      </c>
      <c r="V106" s="506">
        <f>(D106+F106+H106+J106+L106+T106+N106+P106)</f>
        <v>639</v>
      </c>
      <c r="W106" s="508">
        <f>U106/V106</f>
        <v>0.61815336463223791</v>
      </c>
      <c r="X106" s="510">
        <f>COUNTIF(C106:T107,"○")</f>
        <v>3</v>
      </c>
      <c r="Y106" s="515">
        <f>COUNTIF(C106:T107,"×")</f>
        <v>5</v>
      </c>
      <c r="Z106" s="516">
        <f>X106*2+Y106*1</f>
        <v>11</v>
      </c>
      <c r="AA106" s="492">
        <f t="shared" ref="AA106" si="31">RANK($Z106,$Z$92:$Z$109)</f>
        <v>4</v>
      </c>
    </row>
    <row r="107" spans="1:27" ht="39" customHeight="1" thickBot="1">
      <c r="A107" s="497"/>
      <c r="B107" s="513"/>
      <c r="C107" s="518" t="s">
        <v>215</v>
      </c>
      <c r="D107" s="519"/>
      <c r="E107" s="520" t="s">
        <v>215</v>
      </c>
      <c r="F107" s="520"/>
      <c r="G107" s="520" t="s">
        <v>290</v>
      </c>
      <c r="H107" s="520"/>
      <c r="I107" s="520" t="s">
        <v>215</v>
      </c>
      <c r="J107" s="520"/>
      <c r="K107" s="520" t="s">
        <v>303</v>
      </c>
      <c r="L107" s="520"/>
      <c r="M107" s="520" t="s">
        <v>171</v>
      </c>
      <c r="N107" s="520"/>
      <c r="O107" s="520" t="s">
        <v>171</v>
      </c>
      <c r="P107" s="520"/>
      <c r="Q107" s="523"/>
      <c r="R107" s="524"/>
      <c r="S107" s="520" t="s">
        <v>215</v>
      </c>
      <c r="T107" s="528"/>
      <c r="U107" s="525"/>
      <c r="V107" s="526"/>
      <c r="W107" s="527"/>
      <c r="X107" s="511"/>
      <c r="Y107" s="489"/>
      <c r="Z107" s="491"/>
      <c r="AA107" s="517"/>
    </row>
    <row r="108" spans="1:27" ht="39" customHeight="1">
      <c r="A108" s="497" t="s">
        <v>226</v>
      </c>
      <c r="B108" s="498" t="s">
        <v>266</v>
      </c>
      <c r="C108" s="368">
        <v>35</v>
      </c>
      <c r="D108" s="374">
        <v>116</v>
      </c>
      <c r="E108" s="369">
        <v>79</v>
      </c>
      <c r="F108" s="369">
        <v>76</v>
      </c>
      <c r="G108" s="369">
        <v>83</v>
      </c>
      <c r="H108" s="369">
        <v>49</v>
      </c>
      <c r="I108" s="369">
        <v>83</v>
      </c>
      <c r="J108" s="369">
        <v>52</v>
      </c>
      <c r="K108" s="369">
        <v>107</v>
      </c>
      <c r="L108" s="369">
        <v>40</v>
      </c>
      <c r="M108" s="369">
        <v>80</v>
      </c>
      <c r="N108" s="369">
        <v>40</v>
      </c>
      <c r="O108" s="369"/>
      <c r="P108" s="369"/>
      <c r="Q108" s="369">
        <v>93</v>
      </c>
      <c r="R108" s="369">
        <v>38</v>
      </c>
      <c r="S108" s="500"/>
      <c r="T108" s="501"/>
      <c r="U108" s="504">
        <f>(C108+G108+I108+K108+M108+E108+O108+Q108)</f>
        <v>560</v>
      </c>
      <c r="V108" s="506">
        <f>(D108+F108+H108+J108+L108+N108+P108+R108)</f>
        <v>411</v>
      </c>
      <c r="W108" s="508">
        <f>U108/V108</f>
        <v>1.362530413625304</v>
      </c>
      <c r="X108" s="514">
        <f>COUNTIF(C108:T109,"○")</f>
        <v>6</v>
      </c>
      <c r="Y108" s="488">
        <f>COUNTIF(C108:T109,"×")</f>
        <v>1</v>
      </c>
      <c r="Z108" s="490">
        <f>X108*2+Y108*1</f>
        <v>13</v>
      </c>
      <c r="AA108" s="492">
        <f t="shared" ref="AA108" si="32">RANK($Z108,$Z$92:$Z$109)</f>
        <v>1</v>
      </c>
    </row>
    <row r="109" spans="1:27" ht="39" customHeight="1" thickBot="1">
      <c r="A109" s="497"/>
      <c r="B109" s="499"/>
      <c r="C109" s="494" t="s">
        <v>304</v>
      </c>
      <c r="D109" s="495"/>
      <c r="E109" s="496" t="s">
        <v>171</v>
      </c>
      <c r="F109" s="496"/>
      <c r="G109" s="496" t="s">
        <v>172</v>
      </c>
      <c r="H109" s="496"/>
      <c r="I109" s="496" t="s">
        <v>210</v>
      </c>
      <c r="J109" s="496"/>
      <c r="K109" s="496" t="s">
        <v>171</v>
      </c>
      <c r="L109" s="496"/>
      <c r="M109" s="496" t="s">
        <v>172</v>
      </c>
      <c r="N109" s="496"/>
      <c r="O109" s="496"/>
      <c r="P109" s="496"/>
      <c r="Q109" s="496" t="s">
        <v>210</v>
      </c>
      <c r="R109" s="496"/>
      <c r="S109" s="502"/>
      <c r="T109" s="503"/>
      <c r="U109" s="505"/>
      <c r="V109" s="507"/>
      <c r="W109" s="509"/>
      <c r="X109" s="511"/>
      <c r="Y109" s="489"/>
      <c r="Z109" s="491"/>
      <c r="AA109" s="493"/>
    </row>
  </sheetData>
  <sheetProtection selectLockedCells="1" selectUnlockedCells="1"/>
  <mergeCells count="918">
    <mergeCell ref="M3:N3"/>
    <mergeCell ref="O3:P3"/>
    <mergeCell ref="Q3:R3"/>
    <mergeCell ref="S3:T3"/>
    <mergeCell ref="U3:V3"/>
    <mergeCell ref="A4:A5"/>
    <mergeCell ref="B4:B5"/>
    <mergeCell ref="C4:D5"/>
    <mergeCell ref="A2:B2"/>
    <mergeCell ref="C3:D3"/>
    <mergeCell ref="E3:F3"/>
    <mergeCell ref="G3:H3"/>
    <mergeCell ref="I3:J3"/>
    <mergeCell ref="K3:L3"/>
    <mergeCell ref="AC4:AC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4:W5"/>
    <mergeCell ref="X4:X5"/>
    <mergeCell ref="Y4:Y5"/>
    <mergeCell ref="Z4:Z5"/>
    <mergeCell ref="AA4:AA5"/>
    <mergeCell ref="AB4:AB5"/>
    <mergeCell ref="A6:A7"/>
    <mergeCell ref="B6:B7"/>
    <mergeCell ref="E6:F7"/>
    <mergeCell ref="W6:W7"/>
    <mergeCell ref="X6:X7"/>
    <mergeCell ref="Y6:Y7"/>
    <mergeCell ref="Q7:R7"/>
    <mergeCell ref="S7:T7"/>
    <mergeCell ref="U7:V7"/>
    <mergeCell ref="Z6:Z7"/>
    <mergeCell ref="AA6:AA7"/>
    <mergeCell ref="AB6:AB7"/>
    <mergeCell ref="AC6:AC7"/>
    <mergeCell ref="C7:D7"/>
    <mergeCell ref="G7:H7"/>
    <mergeCell ref="I7:J7"/>
    <mergeCell ref="K7:L7"/>
    <mergeCell ref="M7:N7"/>
    <mergeCell ref="O7:P7"/>
    <mergeCell ref="A8:A9"/>
    <mergeCell ref="B8:B9"/>
    <mergeCell ref="G8:H9"/>
    <mergeCell ref="W8:W9"/>
    <mergeCell ref="X8:X9"/>
    <mergeCell ref="Y8:Y9"/>
    <mergeCell ref="Q9:R9"/>
    <mergeCell ref="S9:T9"/>
    <mergeCell ref="U9:V9"/>
    <mergeCell ref="Z8:Z9"/>
    <mergeCell ref="AA8:AA9"/>
    <mergeCell ref="AB8:AB9"/>
    <mergeCell ref="AC8:AC9"/>
    <mergeCell ref="C9:D9"/>
    <mergeCell ref="E9:F9"/>
    <mergeCell ref="I9:J9"/>
    <mergeCell ref="K9:L9"/>
    <mergeCell ref="M9:N9"/>
    <mergeCell ref="O9:P9"/>
    <mergeCell ref="A10:A11"/>
    <mergeCell ref="B10:B11"/>
    <mergeCell ref="I10:J11"/>
    <mergeCell ref="W10:W11"/>
    <mergeCell ref="X10:X11"/>
    <mergeCell ref="Y10:Y11"/>
    <mergeCell ref="Q11:R11"/>
    <mergeCell ref="S11:T11"/>
    <mergeCell ref="U11:V11"/>
    <mergeCell ref="Z10:Z11"/>
    <mergeCell ref="AA10:AA11"/>
    <mergeCell ref="AB10:AB11"/>
    <mergeCell ref="AC10:AC11"/>
    <mergeCell ref="C11:D11"/>
    <mergeCell ref="E11:F11"/>
    <mergeCell ref="G11:H11"/>
    <mergeCell ref="K11:L11"/>
    <mergeCell ref="M11:N11"/>
    <mergeCell ref="O11:P11"/>
    <mergeCell ref="A12:A13"/>
    <mergeCell ref="B12:B13"/>
    <mergeCell ref="K12:L13"/>
    <mergeCell ref="W12:W13"/>
    <mergeCell ref="X12:X13"/>
    <mergeCell ref="Y12:Y13"/>
    <mergeCell ref="Q13:R13"/>
    <mergeCell ref="S13:T13"/>
    <mergeCell ref="U13:V13"/>
    <mergeCell ref="Z12:Z13"/>
    <mergeCell ref="AA12:AA13"/>
    <mergeCell ref="AB12:AB13"/>
    <mergeCell ref="AC12:AC13"/>
    <mergeCell ref="C13:D13"/>
    <mergeCell ref="E13:F13"/>
    <mergeCell ref="G13:H13"/>
    <mergeCell ref="I13:J13"/>
    <mergeCell ref="M13:N13"/>
    <mergeCell ref="O13:P13"/>
    <mergeCell ref="A14:A15"/>
    <mergeCell ref="B14:B15"/>
    <mergeCell ref="M14:N15"/>
    <mergeCell ref="W14:W15"/>
    <mergeCell ref="X14:X15"/>
    <mergeCell ref="Y14:Y15"/>
    <mergeCell ref="Q15:R15"/>
    <mergeCell ref="S15:T15"/>
    <mergeCell ref="U15:V15"/>
    <mergeCell ref="Z14:Z15"/>
    <mergeCell ref="AA14:AA15"/>
    <mergeCell ref="AB14:AB15"/>
    <mergeCell ref="AC14:AC15"/>
    <mergeCell ref="C15:D15"/>
    <mergeCell ref="E15:F15"/>
    <mergeCell ref="G15:H15"/>
    <mergeCell ref="I15:J15"/>
    <mergeCell ref="K15:L15"/>
    <mergeCell ref="O15:P15"/>
    <mergeCell ref="A16:A17"/>
    <mergeCell ref="B16:B17"/>
    <mergeCell ref="O16:P17"/>
    <mergeCell ref="W16:W17"/>
    <mergeCell ref="X16:X17"/>
    <mergeCell ref="Y16:Y17"/>
    <mergeCell ref="Q17:R17"/>
    <mergeCell ref="S17:T17"/>
    <mergeCell ref="U17:V17"/>
    <mergeCell ref="Z16:Z17"/>
    <mergeCell ref="AA16:AA17"/>
    <mergeCell ref="AB16:AB17"/>
    <mergeCell ref="AC16:AC17"/>
    <mergeCell ref="C17:D17"/>
    <mergeCell ref="E17:F17"/>
    <mergeCell ref="G17:H17"/>
    <mergeCell ref="I17:J17"/>
    <mergeCell ref="K17:L17"/>
    <mergeCell ref="M17:N17"/>
    <mergeCell ref="A18:A19"/>
    <mergeCell ref="B18:B19"/>
    <mergeCell ref="Q18:R19"/>
    <mergeCell ref="W18:W19"/>
    <mergeCell ref="X18:X19"/>
    <mergeCell ref="Y18:Y19"/>
    <mergeCell ref="O19:P19"/>
    <mergeCell ref="S19:T19"/>
    <mergeCell ref="U19:V19"/>
    <mergeCell ref="Z18:Z19"/>
    <mergeCell ref="AA18:AA19"/>
    <mergeCell ref="AB18:AB19"/>
    <mergeCell ref="AC18:AC19"/>
    <mergeCell ref="C19:D19"/>
    <mergeCell ref="E19:F19"/>
    <mergeCell ref="G19:H19"/>
    <mergeCell ref="I19:J19"/>
    <mergeCell ref="K19:L19"/>
    <mergeCell ref="M19:N19"/>
    <mergeCell ref="A20:A21"/>
    <mergeCell ref="B20:B21"/>
    <mergeCell ref="S20:T21"/>
    <mergeCell ref="W20:W21"/>
    <mergeCell ref="X20:X21"/>
    <mergeCell ref="Y20:Y21"/>
    <mergeCell ref="O21:P21"/>
    <mergeCell ref="Q21:R21"/>
    <mergeCell ref="U21:V21"/>
    <mergeCell ref="Z20:Z21"/>
    <mergeCell ref="AA20:AA21"/>
    <mergeCell ref="AB20:AB21"/>
    <mergeCell ref="AC20:AC21"/>
    <mergeCell ref="C21:D21"/>
    <mergeCell ref="E21:F21"/>
    <mergeCell ref="G21:H21"/>
    <mergeCell ref="I21:J21"/>
    <mergeCell ref="K21:L21"/>
    <mergeCell ref="M21:N21"/>
    <mergeCell ref="A22:A23"/>
    <mergeCell ref="B22:B23"/>
    <mergeCell ref="U22:V23"/>
    <mergeCell ref="W22:W23"/>
    <mergeCell ref="X22:X23"/>
    <mergeCell ref="Y22:Y23"/>
    <mergeCell ref="O23:P23"/>
    <mergeCell ref="Q23:R23"/>
    <mergeCell ref="S23:T23"/>
    <mergeCell ref="Z22:Z23"/>
    <mergeCell ref="AA22:AA23"/>
    <mergeCell ref="AB22:AB23"/>
    <mergeCell ref="AC22:AC23"/>
    <mergeCell ref="C23:D23"/>
    <mergeCell ref="E23:F23"/>
    <mergeCell ref="G23:H23"/>
    <mergeCell ref="I23:J23"/>
    <mergeCell ref="K23:L23"/>
    <mergeCell ref="M23:N23"/>
    <mergeCell ref="M26:N26"/>
    <mergeCell ref="O26:P26"/>
    <mergeCell ref="Q26:R26"/>
    <mergeCell ref="S26:T26"/>
    <mergeCell ref="U26:V26"/>
    <mergeCell ref="A27:A28"/>
    <mergeCell ref="B27:B28"/>
    <mergeCell ref="C27:D28"/>
    <mergeCell ref="A25:B25"/>
    <mergeCell ref="C26:D26"/>
    <mergeCell ref="E26:F26"/>
    <mergeCell ref="G26:H26"/>
    <mergeCell ref="I26:J26"/>
    <mergeCell ref="K26:L26"/>
    <mergeCell ref="AC27:AC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7:W28"/>
    <mergeCell ref="X27:X28"/>
    <mergeCell ref="Y27:Y28"/>
    <mergeCell ref="Z27:Z28"/>
    <mergeCell ref="AA27:AA28"/>
    <mergeCell ref="AB27:AB28"/>
    <mergeCell ref="A29:A30"/>
    <mergeCell ref="B29:B30"/>
    <mergeCell ref="E29:F30"/>
    <mergeCell ref="W29:W30"/>
    <mergeCell ref="X29:X30"/>
    <mergeCell ref="Y29:Y30"/>
    <mergeCell ref="Q30:R30"/>
    <mergeCell ref="S30:T30"/>
    <mergeCell ref="U30:V30"/>
    <mergeCell ref="Z29:Z30"/>
    <mergeCell ref="AA29:AA30"/>
    <mergeCell ref="AB29:AB30"/>
    <mergeCell ref="AC29:AC30"/>
    <mergeCell ref="C30:D30"/>
    <mergeCell ref="G30:H30"/>
    <mergeCell ref="I30:J30"/>
    <mergeCell ref="K30:L30"/>
    <mergeCell ref="M30:N30"/>
    <mergeCell ref="O30:P30"/>
    <mergeCell ref="A31:A32"/>
    <mergeCell ref="B31:B32"/>
    <mergeCell ref="G31:H32"/>
    <mergeCell ref="W31:W32"/>
    <mergeCell ref="X31:X32"/>
    <mergeCell ref="Y31:Y32"/>
    <mergeCell ref="Q32:R32"/>
    <mergeCell ref="S32:T32"/>
    <mergeCell ref="U32:V32"/>
    <mergeCell ref="Z31:Z32"/>
    <mergeCell ref="AA31:AA32"/>
    <mergeCell ref="AB31:AB32"/>
    <mergeCell ref="AC31:AC32"/>
    <mergeCell ref="C32:D32"/>
    <mergeCell ref="E32:F32"/>
    <mergeCell ref="I32:J32"/>
    <mergeCell ref="K32:L32"/>
    <mergeCell ref="M32:N32"/>
    <mergeCell ref="O32:P32"/>
    <mergeCell ref="A33:A34"/>
    <mergeCell ref="B33:B34"/>
    <mergeCell ref="I33:J34"/>
    <mergeCell ref="W33:W34"/>
    <mergeCell ref="X33:X34"/>
    <mergeCell ref="Y33:Y34"/>
    <mergeCell ref="Q34:R34"/>
    <mergeCell ref="S34:T34"/>
    <mergeCell ref="U34:V34"/>
    <mergeCell ref="Z33:Z34"/>
    <mergeCell ref="AA33:AA34"/>
    <mergeCell ref="AB33:AB34"/>
    <mergeCell ref="AC33:AC34"/>
    <mergeCell ref="C34:D34"/>
    <mergeCell ref="E34:F34"/>
    <mergeCell ref="G34:H34"/>
    <mergeCell ref="K34:L34"/>
    <mergeCell ref="M34:N34"/>
    <mergeCell ref="O34:P34"/>
    <mergeCell ref="A35:A36"/>
    <mergeCell ref="B35:B36"/>
    <mergeCell ref="K35:L36"/>
    <mergeCell ref="W35:W36"/>
    <mergeCell ref="X35:X36"/>
    <mergeCell ref="Y35:Y36"/>
    <mergeCell ref="Q36:R36"/>
    <mergeCell ref="S36:T36"/>
    <mergeCell ref="U36:V36"/>
    <mergeCell ref="Z35:Z36"/>
    <mergeCell ref="AA35:AA36"/>
    <mergeCell ref="AB35:AB36"/>
    <mergeCell ref="AC35:AC36"/>
    <mergeCell ref="C36:D36"/>
    <mergeCell ref="E36:F36"/>
    <mergeCell ref="G36:H36"/>
    <mergeCell ref="I36:J36"/>
    <mergeCell ref="M36:N36"/>
    <mergeCell ref="O36:P36"/>
    <mergeCell ref="A37:A38"/>
    <mergeCell ref="B37:B38"/>
    <mergeCell ref="M37:N38"/>
    <mergeCell ref="W37:W38"/>
    <mergeCell ref="X37:X38"/>
    <mergeCell ref="Y37:Y38"/>
    <mergeCell ref="Q38:R38"/>
    <mergeCell ref="S38:T38"/>
    <mergeCell ref="U38:V38"/>
    <mergeCell ref="Z37:Z38"/>
    <mergeCell ref="AA37:AA38"/>
    <mergeCell ref="AB37:AB38"/>
    <mergeCell ref="AC37:AC38"/>
    <mergeCell ref="C38:D38"/>
    <mergeCell ref="E38:F38"/>
    <mergeCell ref="G38:H38"/>
    <mergeCell ref="I38:J38"/>
    <mergeCell ref="K38:L38"/>
    <mergeCell ref="O38:P38"/>
    <mergeCell ref="A39:A40"/>
    <mergeCell ref="B39:B40"/>
    <mergeCell ref="O39:P40"/>
    <mergeCell ref="W39:W40"/>
    <mergeCell ref="X39:X40"/>
    <mergeCell ref="Y39:Y40"/>
    <mergeCell ref="Q40:R40"/>
    <mergeCell ref="S40:T40"/>
    <mergeCell ref="U40:V40"/>
    <mergeCell ref="Z39:Z40"/>
    <mergeCell ref="AA39:AA40"/>
    <mergeCell ref="AB39:AB40"/>
    <mergeCell ref="AC39:AC40"/>
    <mergeCell ref="C40:D40"/>
    <mergeCell ref="E40:F40"/>
    <mergeCell ref="G40:H40"/>
    <mergeCell ref="I40:J40"/>
    <mergeCell ref="K40:L40"/>
    <mergeCell ref="M40:N40"/>
    <mergeCell ref="A41:A42"/>
    <mergeCell ref="B41:B42"/>
    <mergeCell ref="Q41:R42"/>
    <mergeCell ref="W41:W42"/>
    <mergeCell ref="X41:X42"/>
    <mergeCell ref="Y41:Y42"/>
    <mergeCell ref="O42:P42"/>
    <mergeCell ref="S42:T42"/>
    <mergeCell ref="U42:V42"/>
    <mergeCell ref="Z41:Z42"/>
    <mergeCell ref="AA41:AA42"/>
    <mergeCell ref="AB41:AB42"/>
    <mergeCell ref="AC41:AC42"/>
    <mergeCell ref="C42:D42"/>
    <mergeCell ref="E42:F42"/>
    <mergeCell ref="G42:H42"/>
    <mergeCell ref="I42:J42"/>
    <mergeCell ref="K42:L42"/>
    <mergeCell ref="M42:N42"/>
    <mergeCell ref="A43:A44"/>
    <mergeCell ref="B43:B44"/>
    <mergeCell ref="S43:T44"/>
    <mergeCell ref="W43:W44"/>
    <mergeCell ref="X43:X44"/>
    <mergeCell ref="Y43:Y44"/>
    <mergeCell ref="O44:P44"/>
    <mergeCell ref="Q44:R44"/>
    <mergeCell ref="U44:V44"/>
    <mergeCell ref="Z43:Z44"/>
    <mergeCell ref="AA43:AA44"/>
    <mergeCell ref="AB43:AB44"/>
    <mergeCell ref="AC43:AC44"/>
    <mergeCell ref="C44:D44"/>
    <mergeCell ref="E44:F44"/>
    <mergeCell ref="G44:H44"/>
    <mergeCell ref="I44:J44"/>
    <mergeCell ref="K44:L44"/>
    <mergeCell ref="M44:N44"/>
    <mergeCell ref="A45:A46"/>
    <mergeCell ref="B45:B46"/>
    <mergeCell ref="U45:V46"/>
    <mergeCell ref="W45:W46"/>
    <mergeCell ref="X45:X46"/>
    <mergeCell ref="Y45:Y46"/>
    <mergeCell ref="O46:P46"/>
    <mergeCell ref="Q46:R46"/>
    <mergeCell ref="S46:T46"/>
    <mergeCell ref="Z45:Z46"/>
    <mergeCell ref="AA45:AA46"/>
    <mergeCell ref="AB45:AB46"/>
    <mergeCell ref="AC45:AC46"/>
    <mergeCell ref="C46:D46"/>
    <mergeCell ref="E46:F46"/>
    <mergeCell ref="G46:H46"/>
    <mergeCell ref="I46:J46"/>
    <mergeCell ref="K46:L46"/>
    <mergeCell ref="M46:N46"/>
    <mergeCell ref="M49:N49"/>
    <mergeCell ref="O49:P49"/>
    <mergeCell ref="Q49:R49"/>
    <mergeCell ref="S49:T49"/>
    <mergeCell ref="A50:A51"/>
    <mergeCell ref="B50:B51"/>
    <mergeCell ref="C50:D51"/>
    <mergeCell ref="A48:B48"/>
    <mergeCell ref="C49:D49"/>
    <mergeCell ref="E49:F49"/>
    <mergeCell ref="G49:H49"/>
    <mergeCell ref="I49:J49"/>
    <mergeCell ref="K49:L49"/>
    <mergeCell ref="AA50:AA51"/>
    <mergeCell ref="E51:F51"/>
    <mergeCell ref="G51:H51"/>
    <mergeCell ref="I51:J51"/>
    <mergeCell ref="K51:L51"/>
    <mergeCell ref="M51:N51"/>
    <mergeCell ref="O51:P51"/>
    <mergeCell ref="Q51:R51"/>
    <mergeCell ref="S51:T51"/>
    <mergeCell ref="U50:U51"/>
    <mergeCell ref="V50:V51"/>
    <mergeCell ref="W50:W51"/>
    <mergeCell ref="X50:X51"/>
    <mergeCell ref="Y50:Y51"/>
    <mergeCell ref="Z50:Z51"/>
    <mergeCell ref="Y52:Y53"/>
    <mergeCell ref="Z52:Z53"/>
    <mergeCell ref="AA52:AA53"/>
    <mergeCell ref="C53:D53"/>
    <mergeCell ref="G53:H53"/>
    <mergeCell ref="I53:J53"/>
    <mergeCell ref="K53:L53"/>
    <mergeCell ref="M53:N53"/>
    <mergeCell ref="O53:P53"/>
    <mergeCell ref="E52:F53"/>
    <mergeCell ref="U52:U53"/>
    <mergeCell ref="V52:V53"/>
    <mergeCell ref="W52:W53"/>
    <mergeCell ref="Q53:R53"/>
    <mergeCell ref="S53:T53"/>
    <mergeCell ref="A54:A55"/>
    <mergeCell ref="B54:B55"/>
    <mergeCell ref="G54:H55"/>
    <mergeCell ref="U54:U55"/>
    <mergeCell ref="V54:V55"/>
    <mergeCell ref="W54:W55"/>
    <mergeCell ref="Q55:R55"/>
    <mergeCell ref="S55:T55"/>
    <mergeCell ref="X52:X53"/>
    <mergeCell ref="A52:A53"/>
    <mergeCell ref="B52:B53"/>
    <mergeCell ref="X54:X55"/>
    <mergeCell ref="Y54:Y55"/>
    <mergeCell ref="Z54:Z55"/>
    <mergeCell ref="AA54:AA55"/>
    <mergeCell ref="C55:D55"/>
    <mergeCell ref="E55:F55"/>
    <mergeCell ref="I55:J55"/>
    <mergeCell ref="K55:L55"/>
    <mergeCell ref="M55:N55"/>
    <mergeCell ref="O55:P55"/>
    <mergeCell ref="Y56:Y57"/>
    <mergeCell ref="Z56:Z57"/>
    <mergeCell ref="AA56:AA57"/>
    <mergeCell ref="C57:D57"/>
    <mergeCell ref="E57:F57"/>
    <mergeCell ref="G57:H57"/>
    <mergeCell ref="K57:L57"/>
    <mergeCell ref="M57:N57"/>
    <mergeCell ref="O57:P57"/>
    <mergeCell ref="I56:J57"/>
    <mergeCell ref="U56:U57"/>
    <mergeCell ref="V56:V57"/>
    <mergeCell ref="W56:W57"/>
    <mergeCell ref="Q57:R57"/>
    <mergeCell ref="S57:T57"/>
    <mergeCell ref="A58:A59"/>
    <mergeCell ref="B58:B59"/>
    <mergeCell ref="K58:L59"/>
    <mergeCell ref="U58:U59"/>
    <mergeCell ref="V58:V59"/>
    <mergeCell ref="W58:W59"/>
    <mergeCell ref="Q59:R59"/>
    <mergeCell ref="S59:T59"/>
    <mergeCell ref="X56:X57"/>
    <mergeCell ref="A56:A57"/>
    <mergeCell ref="B56:B57"/>
    <mergeCell ref="X58:X59"/>
    <mergeCell ref="Y58:Y59"/>
    <mergeCell ref="Z58:Z59"/>
    <mergeCell ref="AA58:AA59"/>
    <mergeCell ref="C59:D59"/>
    <mergeCell ref="E59:F59"/>
    <mergeCell ref="G59:H59"/>
    <mergeCell ref="I59:J59"/>
    <mergeCell ref="M59:N59"/>
    <mergeCell ref="O59:P59"/>
    <mergeCell ref="Y60:Y61"/>
    <mergeCell ref="Z60:Z61"/>
    <mergeCell ref="AA60:AA61"/>
    <mergeCell ref="C61:D61"/>
    <mergeCell ref="E61:F61"/>
    <mergeCell ref="G61:H61"/>
    <mergeCell ref="I61:J61"/>
    <mergeCell ref="K61:L61"/>
    <mergeCell ref="O61:P61"/>
    <mergeCell ref="M60:N61"/>
    <mergeCell ref="U60:U61"/>
    <mergeCell ref="V60:V61"/>
    <mergeCell ref="W60:W61"/>
    <mergeCell ref="Q61:R61"/>
    <mergeCell ref="S61:T61"/>
    <mergeCell ref="A62:A63"/>
    <mergeCell ref="B62:B63"/>
    <mergeCell ref="O62:P63"/>
    <mergeCell ref="U62:U63"/>
    <mergeCell ref="V62:V63"/>
    <mergeCell ref="W62:W63"/>
    <mergeCell ref="Q63:R63"/>
    <mergeCell ref="S63:T63"/>
    <mergeCell ref="X60:X61"/>
    <mergeCell ref="A60:A61"/>
    <mergeCell ref="B60:B61"/>
    <mergeCell ref="X62:X63"/>
    <mergeCell ref="Y62:Y63"/>
    <mergeCell ref="Z62:Z63"/>
    <mergeCell ref="AA62:AA63"/>
    <mergeCell ref="C63:D63"/>
    <mergeCell ref="E63:F63"/>
    <mergeCell ref="G63:H63"/>
    <mergeCell ref="I63:J63"/>
    <mergeCell ref="K63:L63"/>
    <mergeCell ref="M63:N63"/>
    <mergeCell ref="Y64:Y65"/>
    <mergeCell ref="Z64:Z65"/>
    <mergeCell ref="AA64:AA65"/>
    <mergeCell ref="C65:D65"/>
    <mergeCell ref="E65:F65"/>
    <mergeCell ref="G65:H65"/>
    <mergeCell ref="I65:J65"/>
    <mergeCell ref="K65:L65"/>
    <mergeCell ref="M65:N65"/>
    <mergeCell ref="Q64:R65"/>
    <mergeCell ref="U64:U65"/>
    <mergeCell ref="V64:V65"/>
    <mergeCell ref="W64:W65"/>
    <mergeCell ref="O65:P65"/>
    <mergeCell ref="S65:T65"/>
    <mergeCell ref="A66:A67"/>
    <mergeCell ref="B66:B67"/>
    <mergeCell ref="S66:T67"/>
    <mergeCell ref="U66:U67"/>
    <mergeCell ref="V66:V67"/>
    <mergeCell ref="W66:W67"/>
    <mergeCell ref="O67:P67"/>
    <mergeCell ref="Q67:R67"/>
    <mergeCell ref="X64:X65"/>
    <mergeCell ref="A64:A65"/>
    <mergeCell ref="B64:B65"/>
    <mergeCell ref="X66:X67"/>
    <mergeCell ref="Y66:Y67"/>
    <mergeCell ref="Z66:Z67"/>
    <mergeCell ref="AA66:AA67"/>
    <mergeCell ref="C67:D67"/>
    <mergeCell ref="E67:F67"/>
    <mergeCell ref="G67:H67"/>
    <mergeCell ref="I67:J67"/>
    <mergeCell ref="K67:L67"/>
    <mergeCell ref="M67:N67"/>
    <mergeCell ref="M70:N70"/>
    <mergeCell ref="O70:P70"/>
    <mergeCell ref="Q70:R70"/>
    <mergeCell ref="S70:T70"/>
    <mergeCell ref="A71:A72"/>
    <mergeCell ref="B71:B72"/>
    <mergeCell ref="C71:D72"/>
    <mergeCell ref="A69:B69"/>
    <mergeCell ref="C70:D70"/>
    <mergeCell ref="E70:F70"/>
    <mergeCell ref="G70:H70"/>
    <mergeCell ref="I70:J70"/>
    <mergeCell ref="K70:L70"/>
    <mergeCell ref="AA71:AA72"/>
    <mergeCell ref="E72:F72"/>
    <mergeCell ref="G72:H72"/>
    <mergeCell ref="I72:J72"/>
    <mergeCell ref="K72:L72"/>
    <mergeCell ref="M72:N72"/>
    <mergeCell ref="O72:P72"/>
    <mergeCell ref="Q72:R72"/>
    <mergeCell ref="S72:T72"/>
    <mergeCell ref="U71:U72"/>
    <mergeCell ref="V71:V72"/>
    <mergeCell ref="W71:W72"/>
    <mergeCell ref="X71:X72"/>
    <mergeCell ref="Y71:Y72"/>
    <mergeCell ref="Z71:Z72"/>
    <mergeCell ref="Y73:Y74"/>
    <mergeCell ref="Z73:Z74"/>
    <mergeCell ref="AA73:AA74"/>
    <mergeCell ref="C74:D74"/>
    <mergeCell ref="G74:H74"/>
    <mergeCell ref="I74:J74"/>
    <mergeCell ref="K74:L74"/>
    <mergeCell ref="M74:N74"/>
    <mergeCell ref="O74:P74"/>
    <mergeCell ref="E73:F74"/>
    <mergeCell ref="U73:U74"/>
    <mergeCell ref="V73:V74"/>
    <mergeCell ref="W73:W74"/>
    <mergeCell ref="Q74:R74"/>
    <mergeCell ref="S74:T74"/>
    <mergeCell ref="A75:A76"/>
    <mergeCell ref="B75:B76"/>
    <mergeCell ref="G75:H76"/>
    <mergeCell ref="U75:U76"/>
    <mergeCell ref="V75:V76"/>
    <mergeCell ref="W75:W76"/>
    <mergeCell ref="Q76:R76"/>
    <mergeCell ref="S76:T76"/>
    <mergeCell ref="X73:X74"/>
    <mergeCell ref="A73:A74"/>
    <mergeCell ref="B73:B74"/>
    <mergeCell ref="X75:X76"/>
    <mergeCell ref="Y75:Y76"/>
    <mergeCell ref="Z75:Z76"/>
    <mergeCell ref="AA75:AA76"/>
    <mergeCell ref="C76:D76"/>
    <mergeCell ref="E76:F76"/>
    <mergeCell ref="I76:J76"/>
    <mergeCell ref="K76:L76"/>
    <mergeCell ref="M76:N76"/>
    <mergeCell ref="O76:P76"/>
    <mergeCell ref="Y77:Y78"/>
    <mergeCell ref="Z77:Z78"/>
    <mergeCell ref="AA77:AA78"/>
    <mergeCell ref="C78:D78"/>
    <mergeCell ref="E78:F78"/>
    <mergeCell ref="G78:H78"/>
    <mergeCell ref="K78:L78"/>
    <mergeCell ref="M78:N78"/>
    <mergeCell ref="O78:P78"/>
    <mergeCell ref="I77:J78"/>
    <mergeCell ref="U77:U78"/>
    <mergeCell ref="V77:V78"/>
    <mergeCell ref="W77:W78"/>
    <mergeCell ref="Q78:R78"/>
    <mergeCell ref="S78:T78"/>
    <mergeCell ref="A79:A80"/>
    <mergeCell ref="B79:B80"/>
    <mergeCell ref="K79:L80"/>
    <mergeCell ref="U79:U80"/>
    <mergeCell ref="V79:V80"/>
    <mergeCell ref="W79:W80"/>
    <mergeCell ref="Q80:R80"/>
    <mergeCell ref="S80:T80"/>
    <mergeCell ref="X77:X78"/>
    <mergeCell ref="A77:A78"/>
    <mergeCell ref="B77:B78"/>
    <mergeCell ref="X79:X80"/>
    <mergeCell ref="Y79:Y80"/>
    <mergeCell ref="Z79:Z80"/>
    <mergeCell ref="AA79:AA80"/>
    <mergeCell ref="C80:D80"/>
    <mergeCell ref="E80:F80"/>
    <mergeCell ref="G80:H80"/>
    <mergeCell ref="I80:J80"/>
    <mergeCell ref="M80:N80"/>
    <mergeCell ref="O80:P80"/>
    <mergeCell ref="Y81:Y82"/>
    <mergeCell ref="Z81:Z82"/>
    <mergeCell ref="AA81:AA82"/>
    <mergeCell ref="C82:D82"/>
    <mergeCell ref="E82:F82"/>
    <mergeCell ref="G82:H82"/>
    <mergeCell ref="I82:J82"/>
    <mergeCell ref="K82:L82"/>
    <mergeCell ref="O82:P82"/>
    <mergeCell ref="M81:N82"/>
    <mergeCell ref="U81:U82"/>
    <mergeCell ref="V81:V82"/>
    <mergeCell ref="W81:W82"/>
    <mergeCell ref="Q82:R82"/>
    <mergeCell ref="S82:T82"/>
    <mergeCell ref="A83:A84"/>
    <mergeCell ref="B83:B84"/>
    <mergeCell ref="O83:P84"/>
    <mergeCell ref="U83:U84"/>
    <mergeCell ref="V83:V84"/>
    <mergeCell ref="W83:W84"/>
    <mergeCell ref="Q84:R84"/>
    <mergeCell ref="S84:T84"/>
    <mergeCell ref="X81:X82"/>
    <mergeCell ref="A81:A82"/>
    <mergeCell ref="B81:B82"/>
    <mergeCell ref="X83:X84"/>
    <mergeCell ref="Y83:Y84"/>
    <mergeCell ref="Z83:Z84"/>
    <mergeCell ref="AA83:AA84"/>
    <mergeCell ref="C84:D84"/>
    <mergeCell ref="E84:F84"/>
    <mergeCell ref="G84:H84"/>
    <mergeCell ref="I84:J84"/>
    <mergeCell ref="K84:L84"/>
    <mergeCell ref="M84:N84"/>
    <mergeCell ref="Y85:Y86"/>
    <mergeCell ref="Z85:Z86"/>
    <mergeCell ref="AA85:AA86"/>
    <mergeCell ref="C86:D86"/>
    <mergeCell ref="E86:F86"/>
    <mergeCell ref="G86:H86"/>
    <mergeCell ref="I86:J86"/>
    <mergeCell ref="K86:L86"/>
    <mergeCell ref="M86:N86"/>
    <mergeCell ref="Q85:R86"/>
    <mergeCell ref="U85:U86"/>
    <mergeCell ref="V85:V86"/>
    <mergeCell ref="W85:W86"/>
    <mergeCell ref="O86:P86"/>
    <mergeCell ref="S86:T86"/>
    <mergeCell ref="A87:A88"/>
    <mergeCell ref="B87:B88"/>
    <mergeCell ref="S87:T88"/>
    <mergeCell ref="U87:U88"/>
    <mergeCell ref="V87:V88"/>
    <mergeCell ref="W87:W88"/>
    <mergeCell ref="O88:P88"/>
    <mergeCell ref="Q88:R88"/>
    <mergeCell ref="X85:X86"/>
    <mergeCell ref="A85:A86"/>
    <mergeCell ref="B85:B86"/>
    <mergeCell ref="X87:X88"/>
    <mergeCell ref="Y87:Y88"/>
    <mergeCell ref="Z87:Z88"/>
    <mergeCell ref="AA87:AA88"/>
    <mergeCell ref="C88:D88"/>
    <mergeCell ref="E88:F88"/>
    <mergeCell ref="G88:H88"/>
    <mergeCell ref="I88:J88"/>
    <mergeCell ref="K88:L88"/>
    <mergeCell ref="M88:N88"/>
    <mergeCell ref="M91:N91"/>
    <mergeCell ref="O91:P91"/>
    <mergeCell ref="Q91:R91"/>
    <mergeCell ref="S91:T91"/>
    <mergeCell ref="A92:A93"/>
    <mergeCell ref="B92:B93"/>
    <mergeCell ref="C92:D93"/>
    <mergeCell ref="A90:B90"/>
    <mergeCell ref="C91:D91"/>
    <mergeCell ref="E91:F91"/>
    <mergeCell ref="G91:H91"/>
    <mergeCell ref="I91:J91"/>
    <mergeCell ref="K91:L91"/>
    <mergeCell ref="AA92:AA93"/>
    <mergeCell ref="E93:F93"/>
    <mergeCell ref="G93:H93"/>
    <mergeCell ref="I93:J93"/>
    <mergeCell ref="K93:L93"/>
    <mergeCell ref="M93:N93"/>
    <mergeCell ref="O93:P93"/>
    <mergeCell ref="Q93:R93"/>
    <mergeCell ref="S93:T93"/>
    <mergeCell ref="U92:U93"/>
    <mergeCell ref="V92:V93"/>
    <mergeCell ref="W92:W93"/>
    <mergeCell ref="X92:X93"/>
    <mergeCell ref="Y92:Y93"/>
    <mergeCell ref="Z92:Z93"/>
    <mergeCell ref="Y94:Y95"/>
    <mergeCell ref="Z94:Z95"/>
    <mergeCell ref="AA94:AA95"/>
    <mergeCell ref="C95:D95"/>
    <mergeCell ref="G95:H95"/>
    <mergeCell ref="I95:J95"/>
    <mergeCell ref="K95:L95"/>
    <mergeCell ref="M95:N95"/>
    <mergeCell ref="O95:P95"/>
    <mergeCell ref="E94:F95"/>
    <mergeCell ref="U94:U95"/>
    <mergeCell ref="V94:V95"/>
    <mergeCell ref="W94:W95"/>
    <mergeCell ref="Q95:R95"/>
    <mergeCell ref="S95:T95"/>
    <mergeCell ref="A96:A97"/>
    <mergeCell ref="B96:B97"/>
    <mergeCell ref="G96:H97"/>
    <mergeCell ref="U96:U97"/>
    <mergeCell ref="V96:V97"/>
    <mergeCell ref="W96:W97"/>
    <mergeCell ref="Q97:R97"/>
    <mergeCell ref="S97:T97"/>
    <mergeCell ref="X94:X95"/>
    <mergeCell ref="A94:A95"/>
    <mergeCell ref="B94:B95"/>
    <mergeCell ref="X96:X97"/>
    <mergeCell ref="Y96:Y97"/>
    <mergeCell ref="Z96:Z97"/>
    <mergeCell ref="AA96:AA97"/>
    <mergeCell ref="C97:D97"/>
    <mergeCell ref="E97:F97"/>
    <mergeCell ref="I97:J97"/>
    <mergeCell ref="K97:L97"/>
    <mergeCell ref="M97:N97"/>
    <mergeCell ref="O97:P97"/>
    <mergeCell ref="Y98:Y99"/>
    <mergeCell ref="Z98:Z99"/>
    <mergeCell ref="AA98:AA99"/>
    <mergeCell ref="C99:D99"/>
    <mergeCell ref="E99:F99"/>
    <mergeCell ref="G99:H99"/>
    <mergeCell ref="K99:L99"/>
    <mergeCell ref="M99:N99"/>
    <mergeCell ref="O99:P99"/>
    <mergeCell ref="I98:J99"/>
    <mergeCell ref="U98:U99"/>
    <mergeCell ref="V98:V99"/>
    <mergeCell ref="W98:W99"/>
    <mergeCell ref="Q99:R99"/>
    <mergeCell ref="S99:T99"/>
    <mergeCell ref="A100:A101"/>
    <mergeCell ref="B100:B101"/>
    <mergeCell ref="K100:L101"/>
    <mergeCell ref="U100:U101"/>
    <mergeCell ref="V100:V101"/>
    <mergeCell ref="W100:W101"/>
    <mergeCell ref="Q101:R101"/>
    <mergeCell ref="S101:T101"/>
    <mergeCell ref="X98:X99"/>
    <mergeCell ref="A98:A99"/>
    <mergeCell ref="B98:B99"/>
    <mergeCell ref="X100:X101"/>
    <mergeCell ref="Y100:Y101"/>
    <mergeCell ref="Z100:Z101"/>
    <mergeCell ref="AA100:AA101"/>
    <mergeCell ref="C101:D101"/>
    <mergeCell ref="E101:F101"/>
    <mergeCell ref="G101:H101"/>
    <mergeCell ref="I101:J101"/>
    <mergeCell ref="M101:N101"/>
    <mergeCell ref="O101:P101"/>
    <mergeCell ref="Y102:Y103"/>
    <mergeCell ref="Z102:Z103"/>
    <mergeCell ref="AA102:AA103"/>
    <mergeCell ref="C103:D103"/>
    <mergeCell ref="E103:F103"/>
    <mergeCell ref="G103:H103"/>
    <mergeCell ref="I103:J103"/>
    <mergeCell ref="K103:L103"/>
    <mergeCell ref="O103:P103"/>
    <mergeCell ref="M102:N103"/>
    <mergeCell ref="U102:U103"/>
    <mergeCell ref="V102:V103"/>
    <mergeCell ref="W102:W103"/>
    <mergeCell ref="Q103:R103"/>
    <mergeCell ref="S103:T103"/>
    <mergeCell ref="A104:A105"/>
    <mergeCell ref="B104:B105"/>
    <mergeCell ref="O104:P105"/>
    <mergeCell ref="U104:U105"/>
    <mergeCell ref="V104:V105"/>
    <mergeCell ref="W104:W105"/>
    <mergeCell ref="Q105:R105"/>
    <mergeCell ref="S105:T105"/>
    <mergeCell ref="X102:X103"/>
    <mergeCell ref="A102:A103"/>
    <mergeCell ref="B102:B103"/>
    <mergeCell ref="X104:X105"/>
    <mergeCell ref="Y104:Y105"/>
    <mergeCell ref="Z104:Z105"/>
    <mergeCell ref="AA104:AA105"/>
    <mergeCell ref="C105:D105"/>
    <mergeCell ref="E105:F105"/>
    <mergeCell ref="G105:H105"/>
    <mergeCell ref="I105:J105"/>
    <mergeCell ref="K105:L105"/>
    <mergeCell ref="M105:N105"/>
    <mergeCell ref="Y106:Y107"/>
    <mergeCell ref="Z106:Z107"/>
    <mergeCell ref="AA106:AA107"/>
    <mergeCell ref="C107:D107"/>
    <mergeCell ref="E107:F107"/>
    <mergeCell ref="G107:H107"/>
    <mergeCell ref="I107:J107"/>
    <mergeCell ref="K107:L107"/>
    <mergeCell ref="M107:N107"/>
    <mergeCell ref="Q106:R107"/>
    <mergeCell ref="U106:U107"/>
    <mergeCell ref="V106:V107"/>
    <mergeCell ref="W106:W107"/>
    <mergeCell ref="O107:P107"/>
    <mergeCell ref="S107:T107"/>
    <mergeCell ref="A108:A109"/>
    <mergeCell ref="B108:B109"/>
    <mergeCell ref="S108:T109"/>
    <mergeCell ref="U108:U109"/>
    <mergeCell ref="V108:V109"/>
    <mergeCell ref="W108:W109"/>
    <mergeCell ref="O109:P109"/>
    <mergeCell ref="Q109:R109"/>
    <mergeCell ref="X106:X107"/>
    <mergeCell ref="A106:A107"/>
    <mergeCell ref="B106:B107"/>
    <mergeCell ref="X108:X109"/>
    <mergeCell ref="Y108:Y109"/>
    <mergeCell ref="Z108:Z109"/>
    <mergeCell ref="AA108:AA109"/>
    <mergeCell ref="C109:D109"/>
    <mergeCell ref="E109:F109"/>
    <mergeCell ref="G109:H109"/>
    <mergeCell ref="I109:J109"/>
    <mergeCell ref="K109:L109"/>
    <mergeCell ref="M109:N109"/>
  </mergeCells>
  <phoneticPr fontId="2"/>
  <conditionalFormatting sqref="K27:P27">
    <cfRule type="containsText" dxfId="37" priority="37" operator="containsText" text="×">
      <formula>NOT(ISERROR(SEARCH("×",K27)))</formula>
    </cfRule>
    <cfRule type="containsText" dxfId="36" priority="38" operator="containsText" text="○">
      <formula>NOT(ISERROR(SEARCH("○",K27)))</formula>
    </cfRule>
  </conditionalFormatting>
  <conditionalFormatting sqref="E27:J27">
    <cfRule type="containsText" dxfId="35" priority="35" operator="containsText" text="×">
      <formula>NOT(ISERROR(SEARCH("×",E27)))</formula>
    </cfRule>
    <cfRule type="containsText" dxfId="34" priority="36" operator="containsText" text="○">
      <formula>NOT(ISERROR(SEARCH("○",E27)))</formula>
    </cfRule>
  </conditionalFormatting>
  <conditionalFormatting sqref="M29:P29">
    <cfRule type="containsText" dxfId="33" priority="33" operator="containsText" text="×">
      <formula>NOT(ISERROR(SEARCH("×",M29)))</formula>
    </cfRule>
    <cfRule type="containsText" dxfId="32" priority="34" operator="containsText" text="○">
      <formula>NOT(ISERROR(SEARCH("○",M29)))</formula>
    </cfRule>
  </conditionalFormatting>
  <conditionalFormatting sqref="G29:J29">
    <cfRule type="containsText" dxfId="31" priority="31" operator="containsText" text="×">
      <formula>NOT(ISERROR(SEARCH("×",G29)))</formula>
    </cfRule>
    <cfRule type="containsText" dxfId="30" priority="32" operator="containsText" text="○">
      <formula>NOT(ISERROR(SEARCH("○",G29)))</formula>
    </cfRule>
  </conditionalFormatting>
  <conditionalFormatting sqref="K31:V31">
    <cfRule type="containsText" dxfId="29" priority="29" operator="containsText" text="×">
      <formula>NOT(ISERROR(SEARCH("×",K31)))</formula>
    </cfRule>
    <cfRule type="containsText" dxfId="28" priority="30" operator="containsText" text="○">
      <formula>NOT(ISERROR(SEARCH("○",K31)))</formula>
    </cfRule>
  </conditionalFormatting>
  <conditionalFormatting sqref="I31:J31">
    <cfRule type="containsText" dxfId="27" priority="27" operator="containsText" text="×">
      <formula>NOT(ISERROR(SEARCH("×",I31)))</formula>
    </cfRule>
    <cfRule type="containsText" dxfId="26" priority="28" operator="containsText" text="○">
      <formula>NOT(ISERROR(SEARCH("○",I31)))</formula>
    </cfRule>
  </conditionalFormatting>
  <conditionalFormatting sqref="S37:T37">
    <cfRule type="containsText" dxfId="25" priority="25" operator="containsText" text="×">
      <formula>NOT(ISERROR(SEARCH("×",S37)))</formula>
    </cfRule>
    <cfRule type="containsText" dxfId="24" priority="26" operator="containsText" text="○">
      <formula>NOT(ISERROR(SEARCH("○",S37)))</formula>
    </cfRule>
  </conditionalFormatting>
  <conditionalFormatting sqref="U43:V43">
    <cfRule type="containsText" dxfId="23" priority="23" operator="containsText" text="×">
      <formula>NOT(ISERROR(SEARCH("×",U43)))</formula>
    </cfRule>
    <cfRule type="containsText" dxfId="22" priority="24" operator="containsText" text="○">
      <formula>NOT(ISERROR(SEARCH("○",U43)))</formula>
    </cfRule>
  </conditionalFormatting>
  <conditionalFormatting sqref="O71:P71">
    <cfRule type="containsText" dxfId="21" priority="21" operator="containsText" text="×">
      <formula>NOT(ISERROR(SEARCH("×",O71)))</formula>
    </cfRule>
    <cfRule type="containsText" dxfId="20" priority="22" operator="containsText" text="○">
      <formula>NOT(ISERROR(SEARCH("○",O71)))</formula>
    </cfRule>
  </conditionalFormatting>
  <conditionalFormatting sqref="M79:N79">
    <cfRule type="containsText" dxfId="19" priority="19" operator="containsText" text="×">
      <formula>NOT(ISERROR(SEARCH("×",M79)))</formula>
    </cfRule>
    <cfRule type="containsText" dxfId="18" priority="20" operator="containsText" text="○">
      <formula>NOT(ISERROR(SEARCH("○",M79)))</formula>
    </cfRule>
  </conditionalFormatting>
  <conditionalFormatting sqref="O81:P81">
    <cfRule type="containsText" dxfId="17" priority="17" operator="containsText" text="×">
      <formula>NOT(ISERROR(SEARCH("×",O81)))</formula>
    </cfRule>
    <cfRule type="containsText" dxfId="16" priority="18" operator="containsText" text="○">
      <formula>NOT(ISERROR(SEARCH("○",O81)))</formula>
    </cfRule>
  </conditionalFormatting>
  <conditionalFormatting sqref="O79:P79">
    <cfRule type="containsText" dxfId="15" priority="15" operator="containsText" text="×">
      <formula>NOT(ISERROR(SEARCH("×",O79)))</formula>
    </cfRule>
    <cfRule type="containsText" dxfId="14" priority="16" operator="containsText" text="○">
      <formula>NOT(ISERROR(SEARCH("○",O79)))</formula>
    </cfRule>
  </conditionalFormatting>
  <conditionalFormatting sqref="Q79:R79">
    <cfRule type="containsText" dxfId="13" priority="13" operator="containsText" text="×">
      <formula>NOT(ISERROR(SEARCH("×",Q79)))</formula>
    </cfRule>
    <cfRule type="containsText" dxfId="12" priority="14" operator="containsText" text="○">
      <formula>NOT(ISERROR(SEARCH("○",Q79)))</formula>
    </cfRule>
  </conditionalFormatting>
  <conditionalFormatting sqref="O92:R92">
    <cfRule type="containsText" dxfId="11" priority="11" operator="containsText" text="×">
      <formula>NOT(ISERROR(SEARCH("×",O92)))</formula>
    </cfRule>
    <cfRule type="containsText" dxfId="10" priority="12" operator="containsText" text="○">
      <formula>NOT(ISERROR(SEARCH("○",O92)))</formula>
    </cfRule>
  </conditionalFormatting>
  <conditionalFormatting sqref="G94:J94">
    <cfRule type="containsText" dxfId="9" priority="9" operator="containsText" text="×">
      <formula>NOT(ISERROR(SEARCH("×",G94)))</formula>
    </cfRule>
    <cfRule type="containsText" dxfId="8" priority="10" operator="containsText" text="○">
      <formula>NOT(ISERROR(SEARCH("○",G94)))</formula>
    </cfRule>
  </conditionalFormatting>
  <conditionalFormatting sqref="K96:P96">
    <cfRule type="containsText" dxfId="7" priority="7" operator="containsText" text="×">
      <formula>NOT(ISERROR(SEARCH("×",K96)))</formula>
    </cfRule>
    <cfRule type="containsText" dxfId="6" priority="8" operator="containsText" text="○">
      <formula>NOT(ISERROR(SEARCH("○",K96)))</formula>
    </cfRule>
  </conditionalFormatting>
  <conditionalFormatting sqref="I96:J96">
    <cfRule type="containsText" dxfId="5" priority="5" operator="containsText" text="×">
      <formula>NOT(ISERROR(SEARCH("×",I96)))</formula>
    </cfRule>
    <cfRule type="containsText" dxfId="4" priority="6" operator="containsText" text="○">
      <formula>NOT(ISERROR(SEARCH("○",I96)))</formula>
    </cfRule>
  </conditionalFormatting>
  <conditionalFormatting sqref="S106:T106">
    <cfRule type="containsText" dxfId="3" priority="3" operator="containsText" text="×">
      <formula>NOT(ISERROR(SEARCH("×",S106)))</formula>
    </cfRule>
    <cfRule type="containsText" dxfId="2" priority="4" operator="containsText" text="○">
      <formula>NOT(ISERROR(SEARCH("○",S106)))</formula>
    </cfRule>
  </conditionalFormatting>
  <conditionalFormatting sqref="K29:L29">
    <cfRule type="containsText" dxfId="1" priority="1" operator="containsText" text="×">
      <formula>NOT(ISERROR(SEARCH("×",K29)))</formula>
    </cfRule>
    <cfRule type="containsText" dxfId="0" priority="2" operator="containsText" text="○">
      <formula>NOT(ISERROR(SEARCH("○",K29)))</formula>
    </cfRule>
  </conditionalFormatting>
  <printOptions horizontalCentered="1" verticalCentered="1"/>
  <pageMargins left="0" right="0" top="0" bottom="0" header="0" footer="0"/>
  <pageSetup paperSize="9" scale="67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5D5B8-3417-4D71-808E-BC1277E46A09}">
  <dimension ref="B2:J23"/>
  <sheetViews>
    <sheetView workbookViewId="0">
      <selection activeCell="G22" sqref="G22"/>
    </sheetView>
  </sheetViews>
  <sheetFormatPr defaultColWidth="8.875" defaultRowHeight="13.5"/>
  <cols>
    <col min="1" max="1" width="3.625" customWidth="1"/>
    <col min="2" max="2" width="4.5" bestFit="1" customWidth="1"/>
    <col min="3" max="3" width="3.5" bestFit="1" customWidth="1"/>
    <col min="4" max="4" width="11.125" bestFit="1" customWidth="1"/>
    <col min="5" max="5" width="4.625" bestFit="1" customWidth="1"/>
    <col min="6" max="6" width="3.5" bestFit="1" customWidth="1"/>
    <col min="7" max="7" width="11.625" bestFit="1" customWidth="1"/>
    <col min="8" max="8" width="4.625" bestFit="1" customWidth="1"/>
    <col min="9" max="9" width="2.5" bestFit="1" customWidth="1"/>
    <col min="10" max="10" width="11.125" bestFit="1" customWidth="1"/>
  </cols>
  <sheetData>
    <row r="2" spans="2:10">
      <c r="B2" s="338" t="s">
        <v>14</v>
      </c>
      <c r="C2" s="339">
        <v>1</v>
      </c>
      <c r="D2" s="378" t="s">
        <v>278</v>
      </c>
      <c r="E2" s="339" t="s">
        <v>15</v>
      </c>
      <c r="F2" s="339">
        <v>1</v>
      </c>
      <c r="G2" s="378" t="s">
        <v>273</v>
      </c>
      <c r="H2" s="339" t="s">
        <v>16</v>
      </c>
      <c r="I2" s="339">
        <v>1</v>
      </c>
      <c r="J2" s="378" t="s">
        <v>277</v>
      </c>
    </row>
    <row r="3" spans="2:10">
      <c r="B3" s="337"/>
      <c r="C3" s="339">
        <v>2</v>
      </c>
      <c r="D3" s="378" t="s">
        <v>272</v>
      </c>
      <c r="E3" s="337"/>
      <c r="F3" s="339">
        <v>2</v>
      </c>
      <c r="G3" s="378" t="s">
        <v>269</v>
      </c>
      <c r="H3" s="337"/>
      <c r="I3" s="339">
        <v>2</v>
      </c>
      <c r="J3" s="378" t="s">
        <v>75</v>
      </c>
    </row>
    <row r="4" spans="2:10">
      <c r="B4" s="337"/>
      <c r="C4" s="339">
        <v>3</v>
      </c>
      <c r="D4" s="378" t="s">
        <v>61</v>
      </c>
      <c r="E4" s="337"/>
      <c r="F4" s="339">
        <v>3</v>
      </c>
      <c r="G4" s="378" t="s">
        <v>89</v>
      </c>
      <c r="H4" s="337"/>
      <c r="I4" s="339">
        <v>3</v>
      </c>
      <c r="J4" s="378" t="s">
        <v>276</v>
      </c>
    </row>
    <row r="5" spans="2:10">
      <c r="B5" s="337"/>
      <c r="C5" s="339">
        <v>4</v>
      </c>
      <c r="D5" s="378" t="s">
        <v>267</v>
      </c>
      <c r="E5" s="337"/>
      <c r="F5" s="339">
        <v>4</v>
      </c>
      <c r="G5" s="378" t="s">
        <v>71</v>
      </c>
      <c r="H5" s="337"/>
      <c r="I5" s="339">
        <v>4</v>
      </c>
      <c r="J5" s="378" t="s">
        <v>275</v>
      </c>
    </row>
    <row r="6" spans="2:10">
      <c r="B6" s="337"/>
      <c r="C6" s="339">
        <v>5</v>
      </c>
      <c r="D6" s="378" t="s">
        <v>268</v>
      </c>
      <c r="E6" s="337"/>
      <c r="F6" s="339">
        <v>5</v>
      </c>
      <c r="G6" s="378" t="s">
        <v>99</v>
      </c>
      <c r="H6" s="337"/>
      <c r="I6" s="339">
        <v>5</v>
      </c>
      <c r="J6" s="378" t="s">
        <v>78</v>
      </c>
    </row>
    <row r="7" spans="2:10">
      <c r="B7" s="337"/>
      <c r="C7" s="339">
        <v>6</v>
      </c>
      <c r="D7" s="378" t="s">
        <v>64</v>
      </c>
      <c r="E7" s="337"/>
      <c r="F7" s="339">
        <v>6</v>
      </c>
      <c r="G7" s="378" t="s">
        <v>73</v>
      </c>
      <c r="H7" s="337"/>
      <c r="I7" s="339">
        <v>6</v>
      </c>
      <c r="J7" s="378" t="s">
        <v>79</v>
      </c>
    </row>
    <row r="8" spans="2:10">
      <c r="B8" s="337"/>
      <c r="C8" s="339">
        <v>7</v>
      </c>
      <c r="D8" s="378" t="s">
        <v>111</v>
      </c>
      <c r="E8" s="337"/>
      <c r="F8" s="339">
        <v>7</v>
      </c>
      <c r="G8" s="378" t="s">
        <v>193</v>
      </c>
      <c r="H8" s="337"/>
      <c r="I8" s="339">
        <v>7</v>
      </c>
      <c r="J8" s="378" t="s">
        <v>80</v>
      </c>
    </row>
    <row r="9" spans="2:10">
      <c r="B9" s="337"/>
      <c r="C9" s="339">
        <v>8</v>
      </c>
      <c r="D9" s="378" t="s">
        <v>65</v>
      </c>
      <c r="E9" s="337"/>
      <c r="F9" s="339">
        <v>8</v>
      </c>
      <c r="G9" s="378" t="s">
        <v>270</v>
      </c>
      <c r="H9" s="337"/>
      <c r="I9" s="339">
        <v>8</v>
      </c>
      <c r="J9" s="378" t="s">
        <v>81</v>
      </c>
    </row>
    <row r="10" spans="2:10">
      <c r="B10" s="337"/>
      <c r="C10" s="339">
        <v>9</v>
      </c>
      <c r="D10" s="378" t="s">
        <v>87</v>
      </c>
      <c r="E10" s="337"/>
      <c r="F10" s="339">
        <v>9</v>
      </c>
      <c r="G10" s="378" t="s">
        <v>194</v>
      </c>
      <c r="H10" s="337"/>
      <c r="I10" s="339">
        <v>9</v>
      </c>
      <c r="J10" s="378" t="s">
        <v>271</v>
      </c>
    </row>
    <row r="11" spans="2:10">
      <c r="B11" s="337"/>
      <c r="C11" s="339">
        <v>10</v>
      </c>
      <c r="D11" s="378" t="s">
        <v>279</v>
      </c>
      <c r="E11" s="337"/>
      <c r="F11" s="338">
        <v>10</v>
      </c>
      <c r="G11" s="378" t="s">
        <v>274</v>
      </c>
      <c r="H11" s="337"/>
      <c r="I11" s="337"/>
      <c r="J11" s="337"/>
    </row>
    <row r="12" spans="2:10">
      <c r="B12" s="337"/>
      <c r="C12" s="337"/>
      <c r="D12" s="340"/>
      <c r="E12" s="337"/>
      <c r="F12" s="337"/>
      <c r="G12" s="340"/>
      <c r="H12" s="337"/>
      <c r="I12" s="337"/>
      <c r="J12" s="340"/>
    </row>
    <row r="14" spans="2:10">
      <c r="B14" s="339" t="s">
        <v>280</v>
      </c>
      <c r="C14" s="339">
        <v>1</v>
      </c>
      <c r="D14" s="378" t="s">
        <v>25</v>
      </c>
      <c r="E14" s="339" t="s">
        <v>281</v>
      </c>
      <c r="F14" s="339">
        <v>1</v>
      </c>
      <c r="G14" s="378" t="s">
        <v>35</v>
      </c>
      <c r="H14" s="337"/>
      <c r="I14" s="337"/>
      <c r="J14" s="337"/>
    </row>
    <row r="15" spans="2:10">
      <c r="B15" s="337"/>
      <c r="C15" s="339">
        <v>2</v>
      </c>
      <c r="D15" s="378" t="s">
        <v>27</v>
      </c>
      <c r="E15" s="337"/>
      <c r="F15" s="339">
        <v>2</v>
      </c>
      <c r="G15" s="378" t="s">
        <v>37</v>
      </c>
      <c r="H15" s="337"/>
      <c r="I15" s="337"/>
      <c r="J15" s="337"/>
    </row>
    <row r="16" spans="2:10">
      <c r="B16" s="337"/>
      <c r="C16" s="339">
        <v>3</v>
      </c>
      <c r="D16" s="378" t="s">
        <v>117</v>
      </c>
      <c r="E16" s="337"/>
      <c r="F16" s="339">
        <v>3</v>
      </c>
      <c r="G16" s="378" t="s">
        <v>39</v>
      </c>
      <c r="H16" s="337"/>
      <c r="I16" s="337"/>
      <c r="J16" s="337"/>
    </row>
    <row r="17" spans="3:7">
      <c r="C17" s="339">
        <v>4</v>
      </c>
      <c r="D17" s="378" t="s">
        <v>121</v>
      </c>
      <c r="E17" s="337"/>
      <c r="F17" s="339">
        <v>4</v>
      </c>
      <c r="G17" s="378" t="s">
        <v>41</v>
      </c>
    </row>
    <row r="18" spans="3:7">
      <c r="C18" s="339">
        <v>5</v>
      </c>
      <c r="D18" s="378" t="s">
        <v>48</v>
      </c>
      <c r="E18" s="337"/>
      <c r="F18" s="339">
        <v>5</v>
      </c>
      <c r="G18" s="378" t="s">
        <v>43</v>
      </c>
    </row>
    <row r="19" spans="3:7">
      <c r="C19" s="339">
        <v>6</v>
      </c>
      <c r="D19" s="378" t="s">
        <v>29</v>
      </c>
      <c r="E19" s="337"/>
      <c r="F19" s="339">
        <v>6</v>
      </c>
      <c r="G19" s="378" t="s">
        <v>45</v>
      </c>
    </row>
    <row r="20" spans="3:7">
      <c r="C20" s="339">
        <v>7</v>
      </c>
      <c r="D20" s="378" t="s">
        <v>31</v>
      </c>
      <c r="E20" s="337"/>
      <c r="F20" s="339">
        <v>7</v>
      </c>
      <c r="G20" s="378" t="s">
        <v>119</v>
      </c>
    </row>
    <row r="21" spans="3:7">
      <c r="C21" s="339">
        <v>8</v>
      </c>
      <c r="D21" s="378" t="s">
        <v>33</v>
      </c>
      <c r="E21" s="337"/>
      <c r="F21" s="339">
        <v>8</v>
      </c>
      <c r="G21" s="378" t="s">
        <v>52</v>
      </c>
    </row>
    <row r="22" spans="3:7">
      <c r="C22" s="339">
        <v>9</v>
      </c>
      <c r="D22" s="378" t="s">
        <v>115</v>
      </c>
      <c r="E22" s="337"/>
      <c r="F22" s="339">
        <v>9</v>
      </c>
      <c r="G22" s="378" t="s">
        <v>49</v>
      </c>
    </row>
    <row r="23" spans="3:7">
      <c r="C23" s="337"/>
      <c r="D23" s="340"/>
      <c r="E23" s="337"/>
      <c r="F23" s="337"/>
      <c r="G23" s="340"/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"/>
  <sheetViews>
    <sheetView zoomScale="90" zoomScaleNormal="90" workbookViewId="0"/>
  </sheetViews>
  <sheetFormatPr defaultColWidth="8.875" defaultRowHeight="13.5"/>
  <cols>
    <col min="1" max="1" width="4" bestFit="1" customWidth="1"/>
    <col min="2" max="2" width="12.125" bestFit="1" customWidth="1"/>
    <col min="3" max="3" width="2.625" bestFit="1" customWidth="1"/>
    <col min="5" max="5" width="3.625" bestFit="1" customWidth="1"/>
    <col min="6" max="6" width="10.625" bestFit="1" customWidth="1"/>
    <col min="7" max="7" width="2.625" bestFit="1" customWidth="1"/>
  </cols>
  <sheetData>
    <row r="1" spans="1:7" ht="18.75">
      <c r="A1" s="21">
        <v>1</v>
      </c>
      <c r="B1" s="186" t="s">
        <v>59</v>
      </c>
      <c r="C1">
        <f>COUNTIF(組合せ原簿!$A$18:$A$379,当番校!B1)</f>
        <v>2</v>
      </c>
      <c r="E1" s="2">
        <v>1</v>
      </c>
      <c r="F1" s="207" t="s">
        <v>26</v>
      </c>
      <c r="G1">
        <f>COUNTIF(組合せ原簿!$A$18:$A$379,当番校!F1)</f>
        <v>1</v>
      </c>
    </row>
    <row r="2" spans="1:7" ht="18.75">
      <c r="A2" s="21">
        <v>2</v>
      </c>
      <c r="B2" s="186" t="s">
        <v>60</v>
      </c>
      <c r="C2">
        <f>COUNTIF(組合せ原簿!$A$18:$A$379,当番校!B2)</f>
        <v>2</v>
      </c>
      <c r="E2" s="2">
        <v>2</v>
      </c>
      <c r="F2" s="207" t="s">
        <v>28</v>
      </c>
      <c r="G2">
        <f>COUNTIF(組合せ原簿!$A$18:$A$379,当番校!F2)</f>
        <v>2</v>
      </c>
    </row>
    <row r="3" spans="1:7" ht="18.75">
      <c r="A3" s="21">
        <v>3</v>
      </c>
      <c r="B3" s="186" t="s">
        <v>61</v>
      </c>
      <c r="C3">
        <f>COUNTIF(組合せ原簿!$A$18:$A$379,当番校!B3)</f>
        <v>2</v>
      </c>
      <c r="E3" s="2">
        <v>3</v>
      </c>
      <c r="F3" s="96" t="s">
        <v>117</v>
      </c>
      <c r="G3">
        <f>COUNTIF(組合せ原簿!$A$18:$A$379,当番校!F3)</f>
        <v>2</v>
      </c>
    </row>
    <row r="4" spans="1:7" ht="18.75">
      <c r="A4" s="21">
        <v>4</v>
      </c>
      <c r="B4" s="186" t="s">
        <v>62</v>
      </c>
      <c r="C4">
        <f>COUNTIF(組合せ原簿!$A$18:$A$379,当番校!B4)</f>
        <v>2</v>
      </c>
      <c r="E4" s="2">
        <v>4</v>
      </c>
      <c r="F4" s="186" t="s">
        <v>121</v>
      </c>
      <c r="G4">
        <f>COUNTIF(組合せ原簿!$A$18:$A$379,当番校!F4)</f>
        <v>1</v>
      </c>
    </row>
    <row r="5" spans="1:7" ht="18.75">
      <c r="A5" s="21">
        <v>5</v>
      </c>
      <c r="B5" s="96" t="s">
        <v>63</v>
      </c>
      <c r="C5">
        <f>COUNTIF(組合せ原簿!$A$18:$A$379,当番校!B5)</f>
        <v>1</v>
      </c>
      <c r="E5" s="2">
        <v>5</v>
      </c>
      <c r="F5" s="186" t="s">
        <v>48</v>
      </c>
      <c r="G5">
        <f>COUNTIF(組合せ原簿!$A$18:$A$379,当番校!F5)</f>
        <v>2</v>
      </c>
    </row>
    <row r="6" spans="1:7" ht="18.75">
      <c r="A6" s="21">
        <v>6</v>
      </c>
      <c r="B6" s="96" t="s">
        <v>64</v>
      </c>
      <c r="C6">
        <f>COUNTIF(組合せ原簿!$A$18:$A$379,当番校!B6)</f>
        <v>1</v>
      </c>
      <c r="E6" s="2">
        <v>6</v>
      </c>
      <c r="F6" s="96" t="s">
        <v>30</v>
      </c>
      <c r="G6">
        <f>COUNTIF(組合せ原簿!$A$18:$A$379,当番校!F6)</f>
        <v>1</v>
      </c>
    </row>
    <row r="7" spans="1:7" ht="18.75">
      <c r="A7" s="21">
        <v>7</v>
      </c>
      <c r="B7" s="96" t="s">
        <v>111</v>
      </c>
      <c r="C7">
        <f>COUNTIF(組合せ原簿!$A$18:$A$379,当番校!B7)</f>
        <v>1</v>
      </c>
      <c r="E7" s="2">
        <v>7</v>
      </c>
      <c r="F7" s="207" t="s">
        <v>32</v>
      </c>
      <c r="G7">
        <f>COUNTIF(組合せ原簿!$A$18:$A$379,当番校!F7)</f>
        <v>1</v>
      </c>
    </row>
    <row r="8" spans="1:7" ht="18.75">
      <c r="A8" s="21">
        <v>8</v>
      </c>
      <c r="B8" s="186" t="s">
        <v>65</v>
      </c>
      <c r="C8">
        <f>COUNTIF(組合せ原簿!$A$18:$A$379,当番校!B8)</f>
        <v>2</v>
      </c>
      <c r="E8" s="2">
        <v>8</v>
      </c>
      <c r="F8" s="95" t="s">
        <v>34</v>
      </c>
      <c r="G8">
        <f>COUNTIF(組合せ原簿!$A$18:$A$379,当番校!F8)</f>
        <v>1</v>
      </c>
    </row>
    <row r="9" spans="1:7" ht="18.75">
      <c r="A9" s="21">
        <v>9</v>
      </c>
      <c r="B9" s="186" t="s">
        <v>66</v>
      </c>
      <c r="C9">
        <f>COUNTIF(組合せ原簿!$A$18:$A$379,当番校!B9)</f>
        <v>1</v>
      </c>
      <c r="E9" s="2">
        <v>9</v>
      </c>
      <c r="F9" s="96" t="s">
        <v>115</v>
      </c>
      <c r="G9">
        <f>COUNTIF(組合せ原簿!$A$18:$A$379,当番校!F9)</f>
        <v>1</v>
      </c>
    </row>
    <row r="10" spans="1:7" ht="18.75">
      <c r="A10" s="21">
        <v>10</v>
      </c>
      <c r="B10" s="96" t="s">
        <v>67</v>
      </c>
      <c r="C10">
        <f>COUNTIF(組合せ原簿!$A$18:$A$379,当番校!B10)</f>
        <v>1</v>
      </c>
      <c r="E10" s="2">
        <v>10</v>
      </c>
      <c r="F10" s="96" t="s">
        <v>36</v>
      </c>
      <c r="G10">
        <f>COUNTIF(組合せ原簿!$A$18:$A$379,当番校!F10)</f>
        <v>1</v>
      </c>
    </row>
    <row r="11" spans="1:7" ht="18.75">
      <c r="A11" s="21">
        <v>11</v>
      </c>
      <c r="B11" s="186" t="s">
        <v>68</v>
      </c>
      <c r="C11">
        <f>COUNTIF(組合せ原簿!$A$18:$A$379,当番校!B11)</f>
        <v>2</v>
      </c>
      <c r="E11" s="2">
        <v>11</v>
      </c>
      <c r="F11" s="186" t="s">
        <v>38</v>
      </c>
      <c r="G11">
        <f>COUNTIF(組合せ原簿!$A$18:$A$379,当番校!F11)</f>
        <v>2</v>
      </c>
    </row>
    <row r="12" spans="1:7" ht="18.75">
      <c r="A12" s="21">
        <v>12</v>
      </c>
      <c r="B12" s="186" t="s">
        <v>69</v>
      </c>
      <c r="C12">
        <f>COUNTIF(組合せ原簿!$A$18:$A$379,当番校!B12)</f>
        <v>2</v>
      </c>
      <c r="E12" s="2">
        <v>12</v>
      </c>
      <c r="F12" s="96" t="s">
        <v>40</v>
      </c>
      <c r="G12">
        <f>COUNTIF(組合せ原簿!$A$18:$A$379,当番校!F12)</f>
        <v>1</v>
      </c>
    </row>
    <row r="13" spans="1:7" ht="18.75">
      <c r="A13" s="21">
        <v>13</v>
      </c>
      <c r="B13" s="196" t="s">
        <v>70</v>
      </c>
      <c r="C13">
        <f>COUNTIF(組合せ原簿!$A$18:$A$379,当番校!B13)</f>
        <v>2</v>
      </c>
      <c r="E13" s="2">
        <v>13</v>
      </c>
      <c r="F13" s="186" t="s">
        <v>42</v>
      </c>
      <c r="G13">
        <f>COUNTIF(組合せ原簿!$A$18:$A$379,当番校!F13)</f>
        <v>2</v>
      </c>
    </row>
    <row r="14" spans="1:7" ht="18.75">
      <c r="A14" s="21">
        <v>14</v>
      </c>
      <c r="B14" s="186" t="s">
        <v>71</v>
      </c>
      <c r="C14">
        <f>COUNTIF(組合せ原簿!$A$18:$A$379,当番校!B14)</f>
        <v>2</v>
      </c>
      <c r="E14" s="2">
        <v>14</v>
      </c>
      <c r="F14" s="96" t="s">
        <v>44</v>
      </c>
      <c r="G14">
        <f>COUNTIF(組合せ原簿!$A$18:$A$379,当番校!F14)</f>
        <v>0</v>
      </c>
    </row>
    <row r="15" spans="1:7" ht="18.75">
      <c r="A15" s="21">
        <v>15</v>
      </c>
      <c r="B15" s="186" t="s">
        <v>72</v>
      </c>
      <c r="C15">
        <f>COUNTIF(組合せ原簿!$A$18:$A$379,当番校!B15)</f>
        <v>1</v>
      </c>
      <c r="E15" s="2">
        <v>15</v>
      </c>
      <c r="F15" s="186" t="s">
        <v>46</v>
      </c>
      <c r="G15">
        <f>COUNTIF(組合せ原簿!$A$18:$A$379,当番校!F15)</f>
        <v>2</v>
      </c>
    </row>
    <row r="16" spans="1:7" ht="18.75">
      <c r="A16" s="21">
        <v>16</v>
      </c>
      <c r="B16" s="186" t="s">
        <v>73</v>
      </c>
      <c r="C16">
        <f>COUNTIF(組合せ原簿!$A$18:$A$379,当番校!B16)</f>
        <v>3</v>
      </c>
      <c r="E16" s="2">
        <v>16</v>
      </c>
      <c r="F16" s="186" t="s">
        <v>119</v>
      </c>
      <c r="G16">
        <f>COUNTIF(組合せ原簿!$A$18:$A$379,当番校!F16)</f>
        <v>2</v>
      </c>
    </row>
    <row r="17" spans="1:7" ht="18.75">
      <c r="A17" s="21">
        <v>17</v>
      </c>
      <c r="B17" s="186" t="s">
        <v>160</v>
      </c>
      <c r="C17">
        <f>COUNTIF(組合せ原簿!$A$18:$A$379,当番校!B17)</f>
        <v>2</v>
      </c>
      <c r="E17" s="2">
        <v>17</v>
      </c>
      <c r="F17" s="186" t="s">
        <v>52</v>
      </c>
      <c r="G17">
        <f>COUNTIF(組合せ原簿!$A$18:$A$379,当番校!F17)</f>
        <v>1</v>
      </c>
    </row>
    <row r="18" spans="1:7" ht="18.75">
      <c r="A18" s="21">
        <v>18</v>
      </c>
      <c r="B18" s="31" t="s">
        <v>184</v>
      </c>
      <c r="C18">
        <f>COUNTIF(組合せ原簿!$A$18:$A$379,当番校!B18)</f>
        <v>1</v>
      </c>
      <c r="E18" s="2">
        <v>18</v>
      </c>
      <c r="F18" s="96" t="s">
        <v>50</v>
      </c>
      <c r="G18">
        <f>COUNTIF(組合せ原簿!$A$18:$A$379,当番校!F18)</f>
        <v>1</v>
      </c>
    </row>
    <row r="19" spans="1:7" ht="18.75">
      <c r="A19" s="21">
        <v>19</v>
      </c>
      <c r="B19" s="186" t="s">
        <v>162</v>
      </c>
      <c r="C19">
        <f>COUNTIF(組合せ原簿!$A$18:$A$379,当番校!B19)</f>
        <v>2</v>
      </c>
    </row>
    <row r="20" spans="1:7" ht="18.75">
      <c r="A20" s="21">
        <v>20</v>
      </c>
      <c r="B20" s="186" t="s">
        <v>74</v>
      </c>
      <c r="C20">
        <f>COUNTIF(組合せ原簿!$A$18:$A$379,当番校!B20)</f>
        <v>2</v>
      </c>
    </row>
    <row r="21" spans="1:7" ht="18.75">
      <c r="A21" s="21">
        <v>21</v>
      </c>
      <c r="B21" s="186" t="s">
        <v>75</v>
      </c>
      <c r="C21">
        <f>COUNTIF(組合せ原簿!$A$18:$A$379,当番校!B21)</f>
        <v>3</v>
      </c>
    </row>
    <row r="22" spans="1:7" ht="18.75">
      <c r="A22" s="21">
        <v>22</v>
      </c>
      <c r="B22" s="96" t="s">
        <v>76</v>
      </c>
      <c r="C22">
        <f>COUNTIF(組合せ原簿!$A$18:$A$379,当番校!B22)</f>
        <v>1</v>
      </c>
    </row>
    <row r="23" spans="1:7" ht="18.75">
      <c r="A23" s="21">
        <v>23</v>
      </c>
      <c r="B23" s="96" t="s">
        <v>77</v>
      </c>
      <c r="C23">
        <f>COUNTIF(組合せ原簿!$A$18:$A$379,当番校!B23)</f>
        <v>1</v>
      </c>
    </row>
    <row r="24" spans="1:7" ht="18.75">
      <c r="A24" s="21">
        <v>24</v>
      </c>
      <c r="B24" s="196" t="s">
        <v>78</v>
      </c>
      <c r="C24">
        <f>COUNTIF(組合せ原簿!$A$18:$A$379,当番校!B24)</f>
        <v>2</v>
      </c>
    </row>
    <row r="25" spans="1:7" ht="18.75">
      <c r="A25" s="21">
        <v>25</v>
      </c>
      <c r="B25" s="186" t="s">
        <v>79</v>
      </c>
      <c r="C25">
        <f>COUNTIF(組合せ原簿!$A$18:$A$379,当番校!B25)</f>
        <v>3</v>
      </c>
    </row>
    <row r="26" spans="1:7" ht="18.75">
      <c r="A26" s="21">
        <v>26</v>
      </c>
      <c r="B26" s="186" t="s">
        <v>80</v>
      </c>
      <c r="C26">
        <f>COUNTIF(組合せ原簿!$A$18:$A$379,当番校!B26)</f>
        <v>2</v>
      </c>
    </row>
    <row r="27" spans="1:7" ht="18.75">
      <c r="A27" s="21">
        <v>27</v>
      </c>
      <c r="B27" s="196" t="s">
        <v>81</v>
      </c>
      <c r="C27">
        <f>COUNTIF(組合せ原簿!$A$18:$A$379,当番校!B27)</f>
        <v>1</v>
      </c>
    </row>
    <row r="28" spans="1:7" ht="18.75">
      <c r="A28" s="21">
        <v>28</v>
      </c>
      <c r="B28" s="186" t="s">
        <v>82</v>
      </c>
      <c r="C28">
        <f>COUNTIF(組合せ原簿!$A$18:$A$379,当番校!B28)</f>
        <v>2</v>
      </c>
    </row>
    <row r="29" spans="1:7" ht="18.75">
      <c r="A29" s="21">
        <v>29</v>
      </c>
      <c r="B29" s="291" t="s">
        <v>187</v>
      </c>
      <c r="C29">
        <f>COUNTIF(組合せ原簿!$A$18:$A$379,当番校!B29)</f>
        <v>1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支払先</vt:lpstr>
      <vt:lpstr>不参加日</vt:lpstr>
      <vt:lpstr>組合せ原簿</vt:lpstr>
      <vt:lpstr>星取表</vt:lpstr>
      <vt:lpstr>チーム一覧</vt:lpstr>
      <vt:lpstr>当番校</vt:lpstr>
      <vt:lpstr>組合せ原簿!Print_Area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</dc:creator>
  <cp:lastModifiedBy>i-sakuma</cp:lastModifiedBy>
  <cp:lastPrinted>2019-09-15T07:55:52Z</cp:lastPrinted>
  <dcterms:created xsi:type="dcterms:W3CDTF">2018-07-15T03:33:01Z</dcterms:created>
  <dcterms:modified xsi:type="dcterms:W3CDTF">2019-11-19T15:16:48Z</dcterms:modified>
</cp:coreProperties>
</file>